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4650" tabRatio="764" activeTab="9"/>
  </bookViews>
  <sheets>
    <sheet name="Orientações" sheetId="1" r:id="rId1"/>
    <sheet name="ABR" sheetId="2" r:id="rId2"/>
    <sheet name="MAI" sheetId="3" r:id="rId3"/>
    <sheet name="JUN" sheetId="4" r:id="rId4"/>
    <sheet name="JUL" sheetId="5" r:id="rId5"/>
    <sheet name="AGO" sheetId="6" r:id="rId6"/>
    <sheet name="SET" sheetId="7" r:id="rId7"/>
    <sheet name="OUT" sheetId="8" r:id="rId8"/>
    <sheet name="NOV" sheetId="9" r:id="rId9"/>
    <sheet name="DEZ" sheetId="10" r:id="rId10"/>
    <sheet name="JAN" sheetId="11" r:id="rId11"/>
  </sheets>
  <definedNames>
    <definedName name="Atividade">'Orientações'!$A$24:$A$46</definedName>
    <definedName name="sábado_letivo">'Orientações'!$A$47:$A$51</definedName>
  </definedNames>
  <calcPr fullCalcOnLoad="1"/>
</workbook>
</file>

<file path=xl/sharedStrings.xml><?xml version="1.0" encoding="utf-8"?>
<sst xmlns="http://schemas.openxmlformats.org/spreadsheetml/2006/main" count="263" uniqueCount="57">
  <si>
    <t>Entrada</t>
  </si>
  <si>
    <t>Saída</t>
  </si>
  <si>
    <t>Total</t>
  </si>
  <si>
    <t>SIM</t>
  </si>
  <si>
    <t>Não</t>
  </si>
  <si>
    <t>Período:</t>
  </si>
  <si>
    <t>à</t>
  </si>
  <si>
    <t>REGISTRO DE FREQUENCIA - IFMG CAMPUS SABARÁ</t>
  </si>
  <si>
    <t>-</t>
  </si>
  <si>
    <t>Lei n. 1.590 de 10 de agosto de 1995</t>
  </si>
  <si>
    <t>Fundamentação Legal:</t>
  </si>
  <si>
    <t xml:space="preserve">1) Como o registro do sistema online está inoperante, o procedimento para registrar nossa frequência será:  </t>
  </si>
  <si>
    <t xml:space="preserve">1.3) Todo servidor deverá ter o cuidado de exercer e lançar os horários de acordo com sua jornada de trabalho. </t>
  </si>
  <si>
    <t>Atestado</t>
  </si>
  <si>
    <t>Atividades Realizadas</t>
  </si>
  <si>
    <t>Atividade 01</t>
  </si>
  <si>
    <t>Atividade 02</t>
  </si>
  <si>
    <t>Categorias:</t>
  </si>
  <si>
    <t>Atendimento ao público/aluno</t>
  </si>
  <si>
    <t>Atividades administrativas</t>
  </si>
  <si>
    <t>Participação em reuniões e eventos externos</t>
  </si>
  <si>
    <t>Participação em reuniões e eventos internos</t>
  </si>
  <si>
    <t>Capacitação, treinamento</t>
  </si>
  <si>
    <t>Ministração de aulas</t>
  </si>
  <si>
    <t>Visitas técnicas/culturais com alunos</t>
  </si>
  <si>
    <t>Licença</t>
  </si>
  <si>
    <t>Gestão de arquivos (protocolo, organização...)</t>
  </si>
  <si>
    <t>Realização/Acomp. de atividades de extensão</t>
  </si>
  <si>
    <t>Realização/Acomp. de atividades de pesquisa</t>
  </si>
  <si>
    <t>Prep. de aula/correção e elab. de atividades</t>
  </si>
  <si>
    <t>Procedimentos para registro de frequência dos servidores públicos federais do IFMG Campus Sabará:</t>
  </si>
  <si>
    <t xml:space="preserve">1.4) A gestão desta carga horária é de responsabilidade do servidor. O servidor que se ausentar de suas atividades sem justificativa ou que fizer lançamentos fraudulentos estará sujeito as penalidades da Lei 8.112/1990. </t>
  </si>
  <si>
    <t>1.1) Para o caso do servidor público federal da carreira de ensino básico, técnico e tecnológico, serão registradas as atividades relacionadas aos horários das aulas, atendimento aos alunos, convocações e a outras atividades presentes no plano de produtividade docente.  Devido a natureza da atividade docente, o professor poderá exercer suas atividades em locais que permitam o melhor desempenho de suas atividades em prol da instituição, excetuando as atividades de aula, atendimento ao aluno e reuniões, que obrigatoriamente são realizadas no ambiente do campus.</t>
  </si>
  <si>
    <t>Serviço externo</t>
  </si>
  <si>
    <t>2) Os lançamentos devem ser feitos no formato hora 00:00. Limitado ao lançamento de 8 horas diárias e respeitado o intervalo de almoço de no mínimo 1 hora. Casos exepcionais deverão ser acordados e formalizados com antecedência junto a chefia imediata do servidor. Nenhum servidor deverá exercer suas atividades após às 22:00 hs, excetuando os casos de convocação ou de prévia determinação pela chefia imediata quando da distribuição dos horários de aula e de jornada de trabalho.</t>
  </si>
  <si>
    <t xml:space="preserve"> </t>
  </si>
  <si>
    <t>Conselho de Classe</t>
  </si>
  <si>
    <t>Atividades de Ensino descritas na RAD</t>
  </si>
  <si>
    <t>Atividades de Pesquisa descritas na RAD</t>
  </si>
  <si>
    <t>Atividades de Extensão descritas na RAD</t>
  </si>
  <si>
    <t>Atividades de Gestão e Representação descritas na RAD</t>
  </si>
  <si>
    <t>Produtos de Ensino, Pesquisa e/ou Extensão descritos na RAD</t>
  </si>
  <si>
    <t>Servidor(a):</t>
  </si>
  <si>
    <t>SIAPE:</t>
  </si>
  <si>
    <t>Mostra Profissional</t>
  </si>
  <si>
    <t>Semana Nacional de Ciência e Tecnologia</t>
  </si>
  <si>
    <t>EATI</t>
  </si>
  <si>
    <t>sábado</t>
  </si>
  <si>
    <t>Assinatura do servidor:                                                                                                                                                                                                                           Data:               /         /2018.</t>
  </si>
  <si>
    <t>Assinatura da chefia imediata:                                                                                                                                                                                                                Data:               /         /2018.</t>
  </si>
  <si>
    <t>Assinatura da chefia imediata:                                                                                                                                                                                                                 Data:               /         /2018.</t>
  </si>
  <si>
    <t xml:space="preserve">3) Até o 5º dia útil de cada mês todo servidor deverá preencher a planilha do excel e entregá-la para assinatura da chefia imediata, que após o recebimento encaminhará ao setor de Gestão de Pessoas. </t>
  </si>
  <si>
    <t>4) A chefia imediata poderá chamar o servidor para esclarecimentos, caso estes se façam necessários, caso seja identificada alguma inconsistência.</t>
  </si>
  <si>
    <t>6) O servidor é responsável pelas informações prestadas e pela contabilização da sua carga horária. O servidor que deixar de realizar o lançamento, estará assumindo as consequências pela inobservância às orientações da instituição.</t>
  </si>
  <si>
    <t>7) O pagamento dos auxílios poderá ser vinculado a entrega da folha de registro de frequência no setor de Gestão de Pessoas, caso haja determinação da PROGEP.</t>
  </si>
  <si>
    <t>8) Em caso de servidor em licença, se esta for superior a 30 dias dentro de um mesmo mês, o servidor ficará dispensado do registro no período de licença.</t>
  </si>
  <si>
    <t>9) No período de férias, o servidor deverá deixar o preenchimento dos dias em branco e colocar na frente da sua assinatura a seguinte observação e da seguinte forma: (férias: XX à XX)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</si>
</sst>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:ss;@"/>
    <numFmt numFmtId="165" formatCode="[$-416]dddd\,\ d&quot; de &quot;mmmm&quot; de &quot;yyyy"/>
    <numFmt numFmtId="166" formatCode="h:mm:ss;@"/>
    <numFmt numFmtId="167" formatCode="mmm/yyyy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d/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0"/>
      <color theme="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20" fontId="43" fillId="0" borderId="10" xfId="0" applyNumberFormat="1" applyFont="1" applyBorder="1" applyAlignment="1" applyProtection="1">
      <alignment horizontal="center"/>
      <protection locked="0"/>
    </xf>
    <xf numFmtId="20" fontId="43" fillId="0" borderId="10" xfId="0" applyNumberFormat="1" applyFont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NumberFormat="1" applyFont="1" applyBorder="1" applyAlignment="1" applyProtection="1">
      <alignment horizontal="center"/>
      <protection locked="0"/>
    </xf>
    <xf numFmtId="14" fontId="44" fillId="0" borderId="10" xfId="0" applyNumberFormat="1" applyFont="1" applyBorder="1" applyAlignment="1" applyProtection="1">
      <alignment/>
      <protection locked="0"/>
    </xf>
    <xf numFmtId="0" fontId="43" fillId="0" borderId="0" xfId="0" applyFont="1" applyAlignment="1" applyProtection="1">
      <alignment wrapText="1"/>
      <protection locked="0"/>
    </xf>
    <xf numFmtId="0" fontId="44" fillId="0" borderId="10" xfId="0" applyNumberFormat="1" applyFont="1" applyBorder="1" applyAlignment="1" applyProtection="1">
      <alignment horizontal="center"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3" fillId="0" borderId="10" xfId="0" applyNumberFormat="1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NumberFormat="1" applyFont="1" applyAlignment="1" applyProtection="1">
      <alignment horizontal="center"/>
      <protection locked="0"/>
    </xf>
    <xf numFmtId="0" fontId="43" fillId="0" borderId="10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>
      <alignment wrapText="1" shrinkToFi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justify" vertical="center"/>
    </xf>
    <xf numFmtId="0" fontId="47" fillId="33" borderId="12" xfId="0" applyFont="1" applyFill="1" applyBorder="1" applyAlignment="1">
      <alignment horizontal="left" vertical="center" wrapText="1" indent="3"/>
    </xf>
    <xf numFmtId="0" fontId="46" fillId="33" borderId="12" xfId="0" applyFont="1" applyFill="1" applyBorder="1" applyAlignment="1">
      <alignment horizontal="justify" vertical="center"/>
    </xf>
    <xf numFmtId="0" fontId="46" fillId="33" borderId="12" xfId="0" applyFont="1" applyFill="1" applyBorder="1" applyAlignment="1">
      <alignment horizontal="center" vertical="center"/>
    </xf>
    <xf numFmtId="172" fontId="43" fillId="0" borderId="10" xfId="0" applyNumberFormat="1" applyFont="1" applyBorder="1" applyAlignment="1" applyProtection="1">
      <alignment/>
      <protection locked="0"/>
    </xf>
    <xf numFmtId="0" fontId="48" fillId="0" borderId="0" xfId="0" applyFont="1" applyAlignment="1">
      <alignment horizontal="left" wrapText="1" shrinkToFi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right"/>
      <protection locked="0"/>
    </xf>
    <xf numFmtId="0" fontId="44" fillId="33" borderId="10" xfId="0" applyFont="1" applyFill="1" applyBorder="1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/>
      <protection/>
    </xf>
    <xf numFmtId="0" fontId="43" fillId="0" borderId="10" xfId="0" applyNumberFormat="1" applyFont="1" applyBorder="1" applyAlignment="1" applyProtection="1">
      <alignment horizontal="center"/>
      <protection/>
    </xf>
    <xf numFmtId="164" fontId="51" fillId="0" borderId="10" xfId="0" applyNumberFormat="1" applyFont="1" applyBorder="1" applyAlignment="1" applyProtection="1">
      <alignment/>
      <protection/>
    </xf>
    <xf numFmtId="0" fontId="44" fillId="0" borderId="10" xfId="0" applyFont="1" applyBorder="1" applyAlignment="1" applyProtection="1">
      <alignment horizontal="left"/>
      <protection locked="0"/>
    </xf>
    <xf numFmtId="0" fontId="43" fillId="33" borderId="10" xfId="0" applyFont="1" applyFill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left" wrapText="1"/>
      <protection locked="0"/>
    </xf>
    <xf numFmtId="0" fontId="44" fillId="0" borderId="10" xfId="0" applyFont="1" applyBorder="1" applyAlignment="1" applyProtection="1">
      <alignment horizontal="center" wrapText="1"/>
      <protection locked="0"/>
    </xf>
    <xf numFmtId="0" fontId="52" fillId="33" borderId="1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7.7109375" style="17" customWidth="1"/>
    <col min="2" max="16384" width="9.140625" style="17" customWidth="1"/>
  </cols>
  <sheetData>
    <row r="1" ht="15">
      <c r="A1" s="20" t="s">
        <v>30</v>
      </c>
    </row>
    <row r="2" ht="15">
      <c r="A2" s="24"/>
    </row>
    <row r="3" ht="15">
      <c r="A3" s="21"/>
    </row>
    <row r="4" ht="15">
      <c r="A4" s="21" t="s">
        <v>11</v>
      </c>
    </row>
    <row r="5" ht="45">
      <c r="A5" s="22" t="s">
        <v>32</v>
      </c>
    </row>
    <row r="6" ht="15">
      <c r="A6" s="22" t="s">
        <v>12</v>
      </c>
    </row>
    <row r="7" ht="21.75" customHeight="1">
      <c r="A7" s="22" t="s">
        <v>31</v>
      </c>
    </row>
    <row r="8" ht="18" customHeight="1">
      <c r="A8" s="22"/>
    </row>
    <row r="9" ht="45">
      <c r="A9" s="21" t="s">
        <v>34</v>
      </c>
    </row>
    <row r="10" ht="15">
      <c r="A10" s="21" t="s">
        <v>51</v>
      </c>
    </row>
    <row r="11" ht="15">
      <c r="A11" s="21" t="s">
        <v>52</v>
      </c>
    </row>
    <row r="12" ht="30">
      <c r="A12" s="21" t="s">
        <v>53</v>
      </c>
    </row>
    <row r="13" ht="15">
      <c r="A13" s="21" t="s">
        <v>54</v>
      </c>
    </row>
    <row r="14" ht="15">
      <c r="A14" s="21" t="s">
        <v>55</v>
      </c>
    </row>
    <row r="15" ht="15">
      <c r="A15" s="21" t="s">
        <v>56</v>
      </c>
    </row>
    <row r="16" ht="15">
      <c r="A16" s="21"/>
    </row>
    <row r="17" ht="15">
      <c r="A17" s="23" t="s">
        <v>10</v>
      </c>
    </row>
    <row r="18" ht="15">
      <c r="A18" s="21" t="s">
        <v>9</v>
      </c>
    </row>
    <row r="19" ht="15">
      <c r="A19" s="21"/>
    </row>
    <row r="20" ht="15.75">
      <c r="A20" s="18"/>
    </row>
    <row r="21" ht="15.75">
      <c r="A21" s="18"/>
    </row>
    <row r="22" ht="15.75">
      <c r="A22" s="19"/>
    </row>
    <row r="23" ht="15">
      <c r="A23" s="27" t="s">
        <v>17</v>
      </c>
    </row>
    <row r="24" ht="15">
      <c r="A24" s="28" t="s">
        <v>18</v>
      </c>
    </row>
    <row r="25" ht="15">
      <c r="A25" s="28" t="s">
        <v>19</v>
      </c>
    </row>
    <row r="26" ht="15">
      <c r="A26" s="28" t="s">
        <v>37</v>
      </c>
    </row>
    <row r="27" ht="15">
      <c r="A27" s="28" t="s">
        <v>38</v>
      </c>
    </row>
    <row r="28" ht="15">
      <c r="A28" s="28" t="s">
        <v>39</v>
      </c>
    </row>
    <row r="29" ht="15">
      <c r="A29" s="28" t="s">
        <v>40</v>
      </c>
    </row>
    <row r="30" ht="15">
      <c r="A30" s="28" t="s">
        <v>22</v>
      </c>
    </row>
    <row r="31" ht="15">
      <c r="A31" s="28" t="s">
        <v>36</v>
      </c>
    </row>
    <row r="32" ht="15">
      <c r="A32" s="28" t="s">
        <v>46</v>
      </c>
    </row>
    <row r="33" ht="15">
      <c r="A33" s="28" t="s">
        <v>26</v>
      </c>
    </row>
    <row r="34" ht="15">
      <c r="A34" s="26" t="s">
        <v>25</v>
      </c>
    </row>
    <row r="35" ht="15">
      <c r="A35" s="26" t="s">
        <v>23</v>
      </c>
    </row>
    <row r="36" ht="15">
      <c r="A36" s="26" t="s">
        <v>44</v>
      </c>
    </row>
    <row r="37" ht="15">
      <c r="A37" s="28" t="s">
        <v>20</v>
      </c>
    </row>
    <row r="38" ht="15">
      <c r="A38" s="28" t="s">
        <v>21</v>
      </c>
    </row>
    <row r="39" ht="15">
      <c r="A39" s="26" t="s">
        <v>29</v>
      </c>
    </row>
    <row r="40" ht="15">
      <c r="A40" s="28" t="s">
        <v>41</v>
      </c>
    </row>
    <row r="41" ht="15">
      <c r="A41" s="26" t="s">
        <v>27</v>
      </c>
    </row>
    <row r="42" ht="15">
      <c r="A42" s="26" t="s">
        <v>28</v>
      </c>
    </row>
    <row r="43" ht="15">
      <c r="A43" s="26" t="s">
        <v>45</v>
      </c>
    </row>
    <row r="44" ht="15">
      <c r="A44" s="26" t="s">
        <v>33</v>
      </c>
    </row>
    <row r="45" ht="15">
      <c r="A45" s="26" t="s">
        <v>24</v>
      </c>
    </row>
    <row r="46" ht="15">
      <c r="A46" s="26"/>
    </row>
    <row r="47" ht="15">
      <c r="A47" s="26"/>
    </row>
    <row r="48" ht="15">
      <c r="A48" s="26"/>
    </row>
    <row r="49" ht="15">
      <c r="A49" s="26"/>
    </row>
    <row r="50" ht="15">
      <c r="A50" s="26"/>
    </row>
    <row r="51" ht="15">
      <c r="A51" s="26"/>
    </row>
  </sheetData>
  <sheetProtection select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C9">
      <selection activeCell="D35" sqref="D35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3" customWidth="1"/>
    <col min="6" max="6" width="9.8515625" style="13" customWidth="1"/>
    <col min="7" max="8" width="10.140625" style="13" customWidth="1"/>
    <col min="9" max="9" width="12.421875" style="13" customWidth="1"/>
    <col min="10" max="10" width="12.00390625" style="14" hidden="1" customWidth="1"/>
    <col min="11" max="11" width="4.00390625" style="14" hidden="1" customWidth="1"/>
    <col min="12" max="12" width="52.140625" style="14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9" t="s">
        <v>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3:16" ht="14.25" customHeight="1">
      <c r="C2" s="37" t="s">
        <v>42</v>
      </c>
      <c r="D2" s="37"/>
      <c r="E2" s="37"/>
      <c r="F2" s="37"/>
      <c r="G2" s="37"/>
      <c r="H2" s="37"/>
      <c r="I2" s="37"/>
      <c r="J2" s="37"/>
      <c r="K2" s="37"/>
      <c r="L2" s="37"/>
      <c r="M2" s="31" t="s">
        <v>5</v>
      </c>
      <c r="N2" s="6">
        <f>C5</f>
        <v>43435</v>
      </c>
      <c r="O2" s="4" t="s">
        <v>6</v>
      </c>
      <c r="P2" s="6">
        <f>C35</f>
        <v>43465</v>
      </c>
    </row>
    <row r="3" spans="3:17" s="7" customFormat="1" ht="14.25" customHeight="1">
      <c r="C3" s="40" t="s">
        <v>43</v>
      </c>
      <c r="D3" s="40"/>
      <c r="E3" s="40"/>
      <c r="F3" s="40"/>
      <c r="G3" s="40"/>
      <c r="H3" s="40"/>
      <c r="I3" s="40"/>
      <c r="J3" s="8"/>
      <c r="K3" s="8"/>
      <c r="L3" s="41" t="s">
        <v>14</v>
      </c>
      <c r="M3" s="41"/>
      <c r="N3" s="42" t="s">
        <v>13</v>
      </c>
      <c r="O3" s="42"/>
      <c r="P3" s="42"/>
      <c r="Q3" s="9"/>
    </row>
    <row r="4" spans="3:16" ht="12.75">
      <c r="C4" s="4"/>
      <c r="D4" s="4"/>
      <c r="E4" s="30" t="s">
        <v>0</v>
      </c>
      <c r="F4" s="30" t="s">
        <v>1</v>
      </c>
      <c r="G4" s="30" t="s">
        <v>0</v>
      </c>
      <c r="H4" s="30" t="s">
        <v>1</v>
      </c>
      <c r="I4" s="30" t="s">
        <v>2</v>
      </c>
      <c r="J4" s="10"/>
      <c r="K4" s="10" t="str">
        <f>IF(J4=0," ",8)</f>
        <v> </v>
      </c>
      <c r="L4" s="5" t="s">
        <v>15</v>
      </c>
      <c r="M4" s="30" t="s">
        <v>16</v>
      </c>
      <c r="N4" s="32" t="s">
        <v>3</v>
      </c>
      <c r="O4" s="38"/>
      <c r="P4" s="32" t="s">
        <v>4</v>
      </c>
    </row>
    <row r="5" spans="1:16" ht="12.75">
      <c r="A5" s="3">
        <f aca="true" t="shared" si="0" ref="A5:A35">WEEKDAY(C5)</f>
        <v>7</v>
      </c>
      <c r="B5" s="3">
        <f aca="true" t="shared" si="1" ref="B5:B34">IF(I5&lt;&gt;"-",1,0)</f>
        <v>0</v>
      </c>
      <c r="C5" s="25">
        <v>43435</v>
      </c>
      <c r="D5" s="15" t="str">
        <f aca="true" t="shared" si="2" ref="D5:D35">IF(A5=1,"domingo",IF(A5=2,"segunda",IF(A5=3,"terça",IF(A5=4,"quarta",IF(A5=5,"quinta",IF(A5=6,"sexta",IF(A5=7,"sábado",0)))))))</f>
        <v>sábado</v>
      </c>
      <c r="E5" s="1" t="str">
        <f aca="true" t="shared" si="3" ref="E5:H23">IF($D5="sábado","-",IF($D5="domingo","-",0))</f>
        <v>-</v>
      </c>
      <c r="F5" s="1" t="str">
        <f t="shared" si="3"/>
        <v>-</v>
      </c>
      <c r="G5" s="1" t="str">
        <f t="shared" si="3"/>
        <v>-</v>
      </c>
      <c r="H5" s="1" t="str">
        <f t="shared" si="3"/>
        <v>-</v>
      </c>
      <c r="I5" s="2" t="str">
        <f>IF(D5="sábado","-",IF(D5="domingo","-",(F5-E5+H5-G5)))</f>
        <v>-</v>
      </c>
      <c r="J5" s="10" t="str">
        <f aca="true" t="shared" si="4" ref="J5:J34">IF(I5="-"," ",(8/24))</f>
        <v> </v>
      </c>
      <c r="K5" s="10" t="str">
        <f aca="true" t="shared" si="5" ref="K5:K34">IF(B5=0," ",8)</f>
        <v> </v>
      </c>
      <c r="L5" s="10"/>
      <c r="M5" s="10"/>
      <c r="N5" s="33"/>
      <c r="O5" s="38"/>
      <c r="P5" s="33"/>
    </row>
    <row r="6" spans="1:16" ht="12.75">
      <c r="A6" s="3">
        <f t="shared" si="0"/>
        <v>1</v>
      </c>
      <c r="B6" s="3">
        <f t="shared" si="1"/>
        <v>0</v>
      </c>
      <c r="C6" s="25">
        <v>43436</v>
      </c>
      <c r="D6" s="15" t="str">
        <f t="shared" si="2"/>
        <v>domingo</v>
      </c>
      <c r="E6" s="1" t="str">
        <f t="shared" si="3"/>
        <v>-</v>
      </c>
      <c r="F6" s="1" t="str">
        <f t="shared" si="3"/>
        <v>-</v>
      </c>
      <c r="G6" s="1" t="str">
        <f t="shared" si="3"/>
        <v>-</v>
      </c>
      <c r="H6" s="1" t="str">
        <f t="shared" si="3"/>
        <v>-</v>
      </c>
      <c r="I6" s="2" t="str">
        <f aca="true" t="shared" si="6" ref="I6:I35">IF(D6="sábado","-",IF(D6="domingo","-",(F6-E6+H6-G6)))</f>
        <v>-</v>
      </c>
      <c r="J6" s="10" t="str">
        <f t="shared" si="4"/>
        <v> </v>
      </c>
      <c r="K6" s="10" t="str">
        <f t="shared" si="5"/>
        <v> </v>
      </c>
      <c r="L6" s="10"/>
      <c r="M6" s="10"/>
      <c r="N6" s="33"/>
      <c r="O6" s="38"/>
      <c r="P6" s="33"/>
    </row>
    <row r="7" spans="1:16" ht="15" customHeight="1">
      <c r="A7" s="3">
        <f t="shared" si="0"/>
        <v>2</v>
      </c>
      <c r="B7" s="3">
        <f t="shared" si="1"/>
        <v>1</v>
      </c>
      <c r="C7" s="25">
        <v>43437</v>
      </c>
      <c r="D7" s="15" t="str">
        <f t="shared" si="2"/>
        <v>segunda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3"/>
      <c r="O7" s="38"/>
      <c r="P7" s="33"/>
    </row>
    <row r="8" spans="1:16" ht="15" customHeight="1">
      <c r="A8" s="3">
        <f t="shared" si="0"/>
        <v>3</v>
      </c>
      <c r="B8" s="3">
        <f t="shared" si="1"/>
        <v>1</v>
      </c>
      <c r="C8" s="25">
        <v>43438</v>
      </c>
      <c r="D8" s="15" t="str">
        <f t="shared" si="2"/>
        <v>terça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3"/>
      <c r="O8" s="38"/>
      <c r="P8" s="33"/>
    </row>
    <row r="9" spans="1:17" ht="12.75">
      <c r="A9" s="3">
        <f t="shared" si="0"/>
        <v>4</v>
      </c>
      <c r="B9" s="3">
        <f t="shared" si="1"/>
        <v>1</v>
      </c>
      <c r="C9" s="25">
        <v>43439</v>
      </c>
      <c r="D9" s="15" t="str">
        <f t="shared" si="2"/>
        <v>quarta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3"/>
      <c r="O9" s="38"/>
      <c r="P9" s="33"/>
      <c r="Q9" s="3" t="s">
        <v>35</v>
      </c>
    </row>
    <row r="10" spans="1:16" ht="12.75">
      <c r="A10" s="3">
        <f t="shared" si="0"/>
        <v>5</v>
      </c>
      <c r="B10" s="3">
        <f t="shared" si="1"/>
        <v>1</v>
      </c>
      <c r="C10" s="25">
        <v>43440</v>
      </c>
      <c r="D10" s="15" t="str">
        <f t="shared" si="2"/>
        <v>quinta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3"/>
      <c r="O10" s="38"/>
      <c r="P10" s="33"/>
    </row>
    <row r="11" spans="1:16" ht="12.75">
      <c r="A11" s="3">
        <f t="shared" si="0"/>
        <v>6</v>
      </c>
      <c r="B11" s="3">
        <f t="shared" si="1"/>
        <v>1</v>
      </c>
      <c r="C11" s="25">
        <v>43441</v>
      </c>
      <c r="D11" s="15" t="str">
        <f t="shared" si="2"/>
        <v>sexta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33"/>
      <c r="O11" s="38"/>
      <c r="P11" s="33"/>
    </row>
    <row r="12" spans="1:16" ht="12.75">
      <c r="A12" s="3">
        <f t="shared" si="0"/>
        <v>7</v>
      </c>
      <c r="B12" s="3">
        <f t="shared" si="1"/>
        <v>0</v>
      </c>
      <c r="C12" s="25">
        <v>43442</v>
      </c>
      <c r="D12" s="15" t="str">
        <f t="shared" si="2"/>
        <v>sábado</v>
      </c>
      <c r="E12" s="1" t="str">
        <f t="shared" si="3"/>
        <v>-</v>
      </c>
      <c r="F12" s="1" t="str">
        <f t="shared" si="3"/>
        <v>-</v>
      </c>
      <c r="G12" s="1" t="str">
        <f t="shared" si="3"/>
        <v>-</v>
      </c>
      <c r="H12" s="1" t="str">
        <f t="shared" si="3"/>
        <v>-</v>
      </c>
      <c r="I12" s="2" t="str">
        <f t="shared" si="6"/>
        <v>-</v>
      </c>
      <c r="J12" s="10" t="str">
        <f t="shared" si="4"/>
        <v> </v>
      </c>
      <c r="K12" s="10" t="str">
        <f t="shared" si="5"/>
        <v> </v>
      </c>
      <c r="L12" s="10"/>
      <c r="M12" s="10"/>
      <c r="N12" s="33"/>
      <c r="O12" s="38"/>
      <c r="P12" s="33"/>
    </row>
    <row r="13" spans="1:16" ht="12.75">
      <c r="A13" s="3">
        <f t="shared" si="0"/>
        <v>1</v>
      </c>
      <c r="B13" s="3">
        <f t="shared" si="1"/>
        <v>0</v>
      </c>
      <c r="C13" s="25">
        <v>43443</v>
      </c>
      <c r="D13" s="15" t="str">
        <f t="shared" si="2"/>
        <v>domingo</v>
      </c>
      <c r="E13" s="1" t="str">
        <f t="shared" si="3"/>
        <v>-</v>
      </c>
      <c r="F13" s="1" t="str">
        <f t="shared" si="3"/>
        <v>-</v>
      </c>
      <c r="G13" s="1" t="str">
        <f t="shared" si="3"/>
        <v>-</v>
      </c>
      <c r="H13" s="1" t="str">
        <f t="shared" si="3"/>
        <v>-</v>
      </c>
      <c r="I13" s="2" t="str">
        <f t="shared" si="6"/>
        <v>-</v>
      </c>
      <c r="J13" s="10" t="str">
        <f t="shared" si="4"/>
        <v> </v>
      </c>
      <c r="K13" s="10" t="str">
        <f t="shared" si="5"/>
        <v> </v>
      </c>
      <c r="L13" s="10"/>
      <c r="M13" s="10"/>
      <c r="N13" s="33"/>
      <c r="O13" s="38"/>
      <c r="P13" s="33"/>
    </row>
    <row r="14" spans="1:16" ht="12.75">
      <c r="A14" s="3">
        <f t="shared" si="0"/>
        <v>2</v>
      </c>
      <c r="B14" s="3">
        <f t="shared" si="1"/>
        <v>1</v>
      </c>
      <c r="C14" s="25">
        <v>43444</v>
      </c>
      <c r="D14" s="15" t="str">
        <f t="shared" si="2"/>
        <v>segunda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3"/>
      <c r="O14" s="38"/>
      <c r="P14" s="33"/>
    </row>
    <row r="15" spans="1:17" ht="12.75">
      <c r="A15" s="3">
        <f t="shared" si="0"/>
        <v>3</v>
      </c>
      <c r="B15" s="3">
        <f t="shared" si="1"/>
        <v>1</v>
      </c>
      <c r="C15" s="25">
        <v>43445</v>
      </c>
      <c r="D15" s="15" t="str">
        <f t="shared" si="2"/>
        <v>terça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3"/>
      <c r="O15" s="38"/>
      <c r="P15" s="33"/>
      <c r="Q15" s="3" t="s">
        <v>35</v>
      </c>
    </row>
    <row r="16" spans="1:16" ht="12.75">
      <c r="A16" s="3">
        <f t="shared" si="0"/>
        <v>4</v>
      </c>
      <c r="B16" s="3">
        <f t="shared" si="1"/>
        <v>1</v>
      </c>
      <c r="C16" s="25">
        <v>43446</v>
      </c>
      <c r="D16" s="15" t="str">
        <f t="shared" si="2"/>
        <v>quarta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3"/>
      <c r="O16" s="38"/>
      <c r="P16" s="33"/>
    </row>
    <row r="17" spans="1:16" ht="12.75">
      <c r="A17" s="3">
        <f t="shared" si="0"/>
        <v>5</v>
      </c>
      <c r="B17" s="3">
        <f t="shared" si="1"/>
        <v>1</v>
      </c>
      <c r="C17" s="25">
        <v>43447</v>
      </c>
      <c r="D17" s="15" t="str">
        <f t="shared" si="2"/>
        <v>quinta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3"/>
      <c r="O17" s="38"/>
      <c r="P17" s="33"/>
    </row>
    <row r="18" spans="1:16" ht="12.75">
      <c r="A18" s="3">
        <f t="shared" si="0"/>
        <v>6</v>
      </c>
      <c r="B18" s="3">
        <v>1</v>
      </c>
      <c r="C18" s="25">
        <v>43448</v>
      </c>
      <c r="D18" s="15" t="str">
        <f t="shared" si="2"/>
        <v>sexta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33"/>
      <c r="O18" s="38"/>
      <c r="P18" s="33"/>
    </row>
    <row r="19" spans="1:16" ht="12.75">
      <c r="A19" s="3">
        <f t="shared" si="0"/>
        <v>7</v>
      </c>
      <c r="B19" s="3">
        <f t="shared" si="1"/>
        <v>0</v>
      </c>
      <c r="C19" s="25">
        <v>43449</v>
      </c>
      <c r="D19" s="15" t="str">
        <f t="shared" si="2"/>
        <v>sábado</v>
      </c>
      <c r="E19" s="1" t="str">
        <f t="shared" si="3"/>
        <v>-</v>
      </c>
      <c r="F19" s="1" t="str">
        <f t="shared" si="3"/>
        <v>-</v>
      </c>
      <c r="G19" s="1" t="str">
        <f t="shared" si="3"/>
        <v>-</v>
      </c>
      <c r="H19" s="1" t="str">
        <f t="shared" si="3"/>
        <v>-</v>
      </c>
      <c r="I19" s="2" t="str">
        <f t="shared" si="6"/>
        <v>-</v>
      </c>
      <c r="J19" s="10" t="str">
        <f t="shared" si="4"/>
        <v> </v>
      </c>
      <c r="K19" s="10" t="str">
        <f t="shared" si="5"/>
        <v> </v>
      </c>
      <c r="L19" s="10"/>
      <c r="M19" s="10"/>
      <c r="N19" s="33"/>
      <c r="O19" s="38"/>
      <c r="P19" s="33"/>
    </row>
    <row r="20" spans="1:16" ht="12.75">
      <c r="A20" s="3">
        <f t="shared" si="0"/>
        <v>1</v>
      </c>
      <c r="B20" s="3">
        <f t="shared" si="1"/>
        <v>0</v>
      </c>
      <c r="C20" s="25">
        <v>43450</v>
      </c>
      <c r="D20" s="15" t="str">
        <f t="shared" si="2"/>
        <v>domingo</v>
      </c>
      <c r="E20" s="1" t="str">
        <f t="shared" si="3"/>
        <v>-</v>
      </c>
      <c r="F20" s="1" t="str">
        <f t="shared" si="3"/>
        <v>-</v>
      </c>
      <c r="G20" s="1" t="str">
        <f t="shared" si="3"/>
        <v>-</v>
      </c>
      <c r="H20" s="1" t="str">
        <f t="shared" si="3"/>
        <v>-</v>
      </c>
      <c r="I20" s="2" t="str">
        <f t="shared" si="6"/>
        <v>-</v>
      </c>
      <c r="J20" s="10" t="str">
        <f t="shared" si="4"/>
        <v> </v>
      </c>
      <c r="K20" s="10" t="str">
        <f t="shared" si="5"/>
        <v> </v>
      </c>
      <c r="L20" s="10"/>
      <c r="M20" s="10"/>
      <c r="N20" s="33"/>
      <c r="O20" s="38"/>
      <c r="P20" s="33"/>
    </row>
    <row r="21" spans="1:16" ht="12.75">
      <c r="A21" s="3">
        <f t="shared" si="0"/>
        <v>2</v>
      </c>
      <c r="B21" s="3">
        <f t="shared" si="1"/>
        <v>1</v>
      </c>
      <c r="C21" s="25">
        <v>43451</v>
      </c>
      <c r="D21" s="15" t="str">
        <f t="shared" si="2"/>
        <v>segunda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3"/>
      <c r="O21" s="38"/>
      <c r="P21" s="33"/>
    </row>
    <row r="22" spans="1:16" ht="12.75">
      <c r="A22" s="3">
        <f t="shared" si="0"/>
        <v>3</v>
      </c>
      <c r="B22" s="3">
        <f t="shared" si="1"/>
        <v>1</v>
      </c>
      <c r="C22" s="25">
        <v>43452</v>
      </c>
      <c r="D22" s="15" t="str">
        <f t="shared" si="2"/>
        <v>terça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3"/>
      <c r="O22" s="38"/>
      <c r="P22" s="33"/>
    </row>
    <row r="23" spans="1:16" ht="12.75">
      <c r="A23" s="3">
        <f t="shared" si="0"/>
        <v>4</v>
      </c>
      <c r="B23" s="3">
        <f t="shared" si="1"/>
        <v>1</v>
      </c>
      <c r="C23" s="25">
        <v>43453</v>
      </c>
      <c r="D23" s="15" t="str">
        <f t="shared" si="2"/>
        <v>quarta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3"/>
      <c r="O23" s="38"/>
      <c r="P23" s="33"/>
    </row>
    <row r="24" spans="1:16" ht="12.75">
      <c r="A24" s="3">
        <f t="shared" si="0"/>
        <v>5</v>
      </c>
      <c r="B24" s="3">
        <f t="shared" si="1"/>
        <v>1</v>
      </c>
      <c r="C24" s="25">
        <v>43454</v>
      </c>
      <c r="D24" s="15" t="str">
        <f t="shared" si="2"/>
        <v>quinta</v>
      </c>
      <c r="E24" s="1">
        <f aca="true" t="shared" si="7" ref="E24:H35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3"/>
      <c r="O24" s="38"/>
      <c r="P24" s="33"/>
    </row>
    <row r="25" spans="1:16" ht="12.75">
      <c r="A25" s="3">
        <f t="shared" si="0"/>
        <v>6</v>
      </c>
      <c r="B25" s="3">
        <f t="shared" si="1"/>
        <v>1</v>
      </c>
      <c r="C25" s="25">
        <v>43455</v>
      </c>
      <c r="D25" s="15" t="str">
        <f t="shared" si="2"/>
        <v>sexta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33"/>
      <c r="O25" s="38"/>
      <c r="P25" s="33"/>
    </row>
    <row r="26" spans="1:16" ht="12.75">
      <c r="A26" s="3">
        <f t="shared" si="0"/>
        <v>7</v>
      </c>
      <c r="B26" s="3">
        <f t="shared" si="1"/>
        <v>0</v>
      </c>
      <c r="C26" s="25">
        <v>43456</v>
      </c>
      <c r="D26" s="15" t="str">
        <f t="shared" si="2"/>
        <v>sábado</v>
      </c>
      <c r="E26" s="1" t="str">
        <f t="shared" si="7"/>
        <v>-</v>
      </c>
      <c r="F26" s="1" t="str">
        <f t="shared" si="7"/>
        <v>-</v>
      </c>
      <c r="G26" s="1" t="str">
        <f t="shared" si="7"/>
        <v>-</v>
      </c>
      <c r="H26" s="1" t="str">
        <f t="shared" si="7"/>
        <v>-</v>
      </c>
      <c r="I26" s="2" t="str">
        <f t="shared" si="6"/>
        <v>-</v>
      </c>
      <c r="J26" s="10" t="str">
        <f t="shared" si="4"/>
        <v> </v>
      </c>
      <c r="K26" s="10" t="str">
        <f t="shared" si="5"/>
        <v> </v>
      </c>
      <c r="L26" s="10"/>
      <c r="M26" s="10"/>
      <c r="N26" s="33"/>
      <c r="O26" s="38"/>
      <c r="P26" s="33"/>
    </row>
    <row r="27" spans="1:16" ht="12.75">
      <c r="A27" s="3">
        <f t="shared" si="0"/>
        <v>1</v>
      </c>
      <c r="B27" s="3">
        <f t="shared" si="1"/>
        <v>0</v>
      </c>
      <c r="C27" s="25">
        <v>43457</v>
      </c>
      <c r="D27" s="15" t="str">
        <f t="shared" si="2"/>
        <v>domingo</v>
      </c>
      <c r="E27" s="1" t="str">
        <f t="shared" si="7"/>
        <v>-</v>
      </c>
      <c r="F27" s="1" t="str">
        <f t="shared" si="7"/>
        <v>-</v>
      </c>
      <c r="G27" s="1" t="str">
        <f t="shared" si="7"/>
        <v>-</v>
      </c>
      <c r="H27" s="1" t="str">
        <f t="shared" si="7"/>
        <v>-</v>
      </c>
      <c r="I27" s="2" t="str">
        <f t="shared" si="6"/>
        <v>-</v>
      </c>
      <c r="J27" s="10" t="str">
        <f t="shared" si="4"/>
        <v> </v>
      </c>
      <c r="K27" s="10" t="str">
        <f t="shared" si="5"/>
        <v> </v>
      </c>
      <c r="L27" s="10"/>
      <c r="M27" s="10"/>
      <c r="N27" s="33"/>
      <c r="O27" s="38"/>
      <c r="P27" s="33"/>
    </row>
    <row r="28" spans="1:16" ht="12.75">
      <c r="A28" s="3">
        <f t="shared" si="0"/>
        <v>2</v>
      </c>
      <c r="B28" s="3">
        <f t="shared" si="1"/>
        <v>1</v>
      </c>
      <c r="C28" s="25">
        <v>43458</v>
      </c>
      <c r="D28" s="15" t="str">
        <f t="shared" si="2"/>
        <v>segunda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3"/>
      <c r="O28" s="38"/>
      <c r="P28" s="33"/>
    </row>
    <row r="29" spans="1:16" ht="12.75">
      <c r="A29" s="3">
        <f t="shared" si="0"/>
        <v>3</v>
      </c>
      <c r="B29" s="3">
        <f t="shared" si="1"/>
        <v>1</v>
      </c>
      <c r="C29" s="25">
        <v>43459</v>
      </c>
      <c r="D29" s="15" t="str">
        <f t="shared" si="2"/>
        <v>terça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3"/>
      <c r="O29" s="38"/>
      <c r="P29" s="33"/>
    </row>
    <row r="30" spans="1:16" ht="12.75">
      <c r="A30" s="3">
        <f t="shared" si="0"/>
        <v>4</v>
      </c>
      <c r="B30" s="3">
        <f t="shared" si="1"/>
        <v>1</v>
      </c>
      <c r="C30" s="25">
        <v>43460</v>
      </c>
      <c r="D30" s="15" t="str">
        <f t="shared" si="2"/>
        <v>quarta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3"/>
      <c r="O30" s="38"/>
      <c r="P30" s="33"/>
    </row>
    <row r="31" spans="1:16" ht="12.75">
      <c r="A31" s="3">
        <f t="shared" si="0"/>
        <v>5</v>
      </c>
      <c r="B31" s="3">
        <f t="shared" si="1"/>
        <v>1</v>
      </c>
      <c r="C31" s="25">
        <v>43461</v>
      </c>
      <c r="D31" s="15" t="str">
        <f t="shared" si="2"/>
        <v>quinta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3"/>
      <c r="O31" s="38"/>
      <c r="P31" s="33"/>
    </row>
    <row r="32" spans="1:16" ht="12.75">
      <c r="A32" s="3">
        <f t="shared" si="0"/>
        <v>6</v>
      </c>
      <c r="B32" s="3">
        <f t="shared" si="1"/>
        <v>1</v>
      </c>
      <c r="C32" s="25">
        <v>43462</v>
      </c>
      <c r="D32" s="15" t="str">
        <f t="shared" si="2"/>
        <v>sexta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33"/>
      <c r="O32" s="38"/>
      <c r="P32" s="33"/>
    </row>
    <row r="33" spans="1:16" ht="12.75">
      <c r="A33" s="3">
        <f t="shared" si="0"/>
        <v>7</v>
      </c>
      <c r="B33" s="3">
        <f t="shared" si="1"/>
        <v>0</v>
      </c>
      <c r="C33" s="25">
        <v>43463</v>
      </c>
      <c r="D33" s="15" t="str">
        <f t="shared" si="2"/>
        <v>sábado</v>
      </c>
      <c r="E33" s="1" t="str">
        <f t="shared" si="7"/>
        <v>-</v>
      </c>
      <c r="F33" s="1" t="str">
        <f t="shared" si="7"/>
        <v>-</v>
      </c>
      <c r="G33" s="1" t="str">
        <f t="shared" si="7"/>
        <v>-</v>
      </c>
      <c r="H33" s="1" t="str">
        <f t="shared" si="7"/>
        <v>-</v>
      </c>
      <c r="I33" s="2" t="str">
        <f t="shared" si="6"/>
        <v>-</v>
      </c>
      <c r="J33" s="10" t="str">
        <f t="shared" si="4"/>
        <v> </v>
      </c>
      <c r="K33" s="10" t="str">
        <f t="shared" si="5"/>
        <v> </v>
      </c>
      <c r="L33" s="10"/>
      <c r="M33" s="10"/>
      <c r="N33" s="33"/>
      <c r="O33" s="38"/>
      <c r="P33" s="33"/>
    </row>
    <row r="34" spans="1:16" ht="12.75">
      <c r="A34" s="3">
        <f t="shared" si="0"/>
        <v>1</v>
      </c>
      <c r="B34" s="3">
        <f t="shared" si="1"/>
        <v>0</v>
      </c>
      <c r="C34" s="25">
        <v>43464</v>
      </c>
      <c r="D34" s="15" t="str">
        <f t="shared" si="2"/>
        <v>domingo</v>
      </c>
      <c r="E34" s="1" t="str">
        <f t="shared" si="7"/>
        <v>-</v>
      </c>
      <c r="F34" s="1" t="str">
        <f t="shared" si="7"/>
        <v>-</v>
      </c>
      <c r="G34" s="1" t="str">
        <f t="shared" si="7"/>
        <v>-</v>
      </c>
      <c r="H34" s="1" t="str">
        <f t="shared" si="7"/>
        <v>-</v>
      </c>
      <c r="I34" s="2" t="str">
        <f t="shared" si="6"/>
        <v>-</v>
      </c>
      <c r="J34" s="10" t="str">
        <f t="shared" si="4"/>
        <v> </v>
      </c>
      <c r="K34" s="10" t="str">
        <f t="shared" si="5"/>
        <v> </v>
      </c>
      <c r="L34" s="10"/>
      <c r="M34" s="10"/>
      <c r="N34" s="33"/>
      <c r="O34" s="38"/>
      <c r="P34" s="33"/>
    </row>
    <row r="35" spans="1:17" s="16" customFormat="1" ht="12.75">
      <c r="A35" s="3">
        <f t="shared" si="0"/>
        <v>2</v>
      </c>
      <c r="B35" s="3">
        <v>0</v>
      </c>
      <c r="C35" s="25">
        <v>43465</v>
      </c>
      <c r="D35" s="11" t="str">
        <f t="shared" si="2"/>
        <v>segunda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/>
      <c r="K35" s="10"/>
      <c r="L35" s="10"/>
      <c r="M35" s="10"/>
      <c r="N35" s="33"/>
      <c r="O35" s="38"/>
      <c r="P35" s="33"/>
      <c r="Q35" s="3"/>
    </row>
    <row r="36" spans="1:17" ht="22.5" customHeight="1">
      <c r="A36" s="16"/>
      <c r="B36" s="16" t="e">
        <f>#REF!*#REF!</f>
        <v>#REF!</v>
      </c>
      <c r="C36" s="15"/>
      <c r="D36" s="15"/>
      <c r="E36" s="34"/>
      <c r="F36" s="34"/>
      <c r="G36" s="34"/>
      <c r="H36" s="34"/>
      <c r="I36" s="34"/>
      <c r="J36" s="35" t="e">
        <f>#REF!*24</f>
        <v>#REF!</v>
      </c>
      <c r="K36" s="35"/>
      <c r="L36" s="35"/>
      <c r="M36" s="15"/>
      <c r="N36" s="36"/>
      <c r="O36" s="15"/>
      <c r="P36" s="15"/>
      <c r="Q36" s="16"/>
    </row>
    <row r="37" spans="2:16" ht="22.5" customHeight="1">
      <c r="B37" s="12"/>
      <c r="C37" s="37" t="s">
        <v>48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12.75">
      <c r="B38" s="12"/>
      <c r="C38" s="37" t="s">
        <v>49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8">
    <mergeCell ref="C37:P37"/>
    <mergeCell ref="C38:P38"/>
    <mergeCell ref="C1:P1"/>
    <mergeCell ref="C2:L2"/>
    <mergeCell ref="C3:I3"/>
    <mergeCell ref="L3:M3"/>
    <mergeCell ref="N3:P3"/>
    <mergeCell ref="O4:O35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">
      <selection activeCell="F7" sqref="F7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3" customWidth="1"/>
    <col min="6" max="6" width="9.8515625" style="13" customWidth="1"/>
    <col min="7" max="8" width="10.140625" style="13" customWidth="1"/>
    <col min="9" max="9" width="12.421875" style="13" customWidth="1"/>
    <col min="10" max="10" width="12.00390625" style="14" hidden="1" customWidth="1"/>
    <col min="11" max="11" width="4.00390625" style="14" hidden="1" customWidth="1"/>
    <col min="12" max="12" width="52.140625" style="14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9" t="s">
        <v>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3:16" ht="14.25" customHeight="1">
      <c r="C2" s="37" t="s">
        <v>42</v>
      </c>
      <c r="D2" s="37"/>
      <c r="E2" s="37"/>
      <c r="F2" s="37"/>
      <c r="G2" s="37"/>
      <c r="H2" s="37"/>
      <c r="I2" s="37"/>
      <c r="J2" s="37"/>
      <c r="K2" s="37"/>
      <c r="L2" s="37"/>
      <c r="M2" s="31" t="s">
        <v>5</v>
      </c>
      <c r="N2" s="6">
        <f>C5</f>
        <v>43466</v>
      </c>
      <c r="O2" s="4" t="s">
        <v>6</v>
      </c>
      <c r="P2" s="6">
        <f>C35</f>
        <v>43496</v>
      </c>
    </row>
    <row r="3" spans="3:17" s="7" customFormat="1" ht="14.25" customHeight="1">
      <c r="C3" s="40" t="s">
        <v>43</v>
      </c>
      <c r="D3" s="40"/>
      <c r="E3" s="40"/>
      <c r="F3" s="40"/>
      <c r="G3" s="40"/>
      <c r="H3" s="40"/>
      <c r="I3" s="40"/>
      <c r="J3" s="8"/>
      <c r="K3" s="8"/>
      <c r="L3" s="41" t="s">
        <v>14</v>
      </c>
      <c r="M3" s="41"/>
      <c r="N3" s="42" t="s">
        <v>13</v>
      </c>
      <c r="O3" s="42"/>
      <c r="P3" s="42"/>
      <c r="Q3" s="9"/>
    </row>
    <row r="4" spans="3:16" ht="12.75">
      <c r="C4" s="4"/>
      <c r="D4" s="4"/>
      <c r="E4" s="30" t="s">
        <v>0</v>
      </c>
      <c r="F4" s="30" t="s">
        <v>1</v>
      </c>
      <c r="G4" s="30" t="s">
        <v>0</v>
      </c>
      <c r="H4" s="30" t="s">
        <v>1</v>
      </c>
      <c r="I4" s="30" t="s">
        <v>2</v>
      </c>
      <c r="J4" s="10"/>
      <c r="K4" s="10" t="str">
        <f>IF(J4=0," ",8)</f>
        <v> </v>
      </c>
      <c r="L4" s="5" t="s">
        <v>15</v>
      </c>
      <c r="M4" s="30" t="s">
        <v>16</v>
      </c>
      <c r="N4" s="32" t="s">
        <v>3</v>
      </c>
      <c r="O4" s="38"/>
      <c r="P4" s="32" t="s">
        <v>4</v>
      </c>
    </row>
    <row r="5" spans="1:16" ht="12.75">
      <c r="A5" s="3">
        <f aca="true" t="shared" si="0" ref="A5:A35">WEEKDAY(C5)</f>
        <v>3</v>
      </c>
      <c r="B5" s="3">
        <f aca="true" t="shared" si="1" ref="B5:B34">IF(I5&lt;&gt;"-",1,0)</f>
        <v>1</v>
      </c>
      <c r="C5" s="25">
        <v>43466</v>
      </c>
      <c r="D5" s="15" t="str">
        <f aca="true" t="shared" si="2" ref="D5:D35">IF(A5=1,"domingo",IF(A5=2,"segunda",IF(A5=3,"terça",IF(A5=4,"quarta",IF(A5=5,"quinta",IF(A5=6,"sexta",IF(A5=7,"sábado",0)))))))</f>
        <v>terça</v>
      </c>
      <c r="E5" s="1">
        <f aca="true" t="shared" si="3" ref="E5:H23">IF($D5="sábado","-",IF($D5="domingo","-",0))</f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2">
        <f>IF(D5="sábado","-",IF(D5="domingo","-",(F5-E5+H5-G5)))</f>
        <v>0</v>
      </c>
      <c r="J5" s="10">
        <f aca="true" t="shared" si="4" ref="J5:J34">IF(I5="-"," ",(8/24))</f>
        <v>0.3333333333333333</v>
      </c>
      <c r="K5" s="10">
        <f aca="true" t="shared" si="5" ref="K5:K34">IF(B5=0," ",8)</f>
        <v>8</v>
      </c>
      <c r="L5" s="10"/>
      <c r="M5" s="10"/>
      <c r="N5" s="33"/>
      <c r="O5" s="38"/>
      <c r="P5" s="33"/>
    </row>
    <row r="6" spans="1:16" ht="12.75">
      <c r="A6" s="3">
        <f t="shared" si="0"/>
        <v>4</v>
      </c>
      <c r="B6" s="3">
        <f t="shared" si="1"/>
        <v>1</v>
      </c>
      <c r="C6" s="25">
        <v>43467</v>
      </c>
      <c r="D6" s="15" t="str">
        <f t="shared" si="2"/>
        <v>quarta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5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3"/>
      <c r="O6" s="38"/>
      <c r="P6" s="33"/>
    </row>
    <row r="7" spans="1:16" ht="15" customHeight="1">
      <c r="A7" s="3">
        <f t="shared" si="0"/>
        <v>5</v>
      </c>
      <c r="B7" s="3">
        <f t="shared" si="1"/>
        <v>1</v>
      </c>
      <c r="C7" s="25">
        <v>43468</v>
      </c>
      <c r="D7" s="15" t="str">
        <f t="shared" si="2"/>
        <v>quinta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3"/>
      <c r="O7" s="38"/>
      <c r="P7" s="33"/>
    </row>
    <row r="8" spans="1:16" ht="15" customHeight="1">
      <c r="A8" s="3">
        <f t="shared" si="0"/>
        <v>6</v>
      </c>
      <c r="B8" s="3">
        <f t="shared" si="1"/>
        <v>1</v>
      </c>
      <c r="C8" s="25">
        <v>43469</v>
      </c>
      <c r="D8" s="15" t="str">
        <f t="shared" si="2"/>
        <v>sexta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3"/>
      <c r="O8" s="38"/>
      <c r="P8" s="33"/>
    </row>
    <row r="9" spans="1:17" ht="12.75">
      <c r="A9" s="3">
        <f t="shared" si="0"/>
        <v>7</v>
      </c>
      <c r="B9" s="3">
        <f t="shared" si="1"/>
        <v>0</v>
      </c>
      <c r="C9" s="25">
        <v>43470</v>
      </c>
      <c r="D9" s="15" t="str">
        <f t="shared" si="2"/>
        <v>sábado</v>
      </c>
      <c r="E9" s="1" t="str">
        <f t="shared" si="3"/>
        <v>-</v>
      </c>
      <c r="F9" s="1" t="str">
        <f t="shared" si="3"/>
        <v>-</v>
      </c>
      <c r="G9" s="1" t="str">
        <f t="shared" si="3"/>
        <v>-</v>
      </c>
      <c r="H9" s="1" t="str">
        <f t="shared" si="3"/>
        <v>-</v>
      </c>
      <c r="I9" s="2" t="str">
        <f t="shared" si="6"/>
        <v>-</v>
      </c>
      <c r="J9" s="10" t="str">
        <f t="shared" si="4"/>
        <v> </v>
      </c>
      <c r="K9" s="10" t="str">
        <f t="shared" si="5"/>
        <v> </v>
      </c>
      <c r="L9" s="10"/>
      <c r="M9" s="10"/>
      <c r="N9" s="33"/>
      <c r="O9" s="38"/>
      <c r="P9" s="33"/>
      <c r="Q9" s="3" t="s">
        <v>35</v>
      </c>
    </row>
    <row r="10" spans="1:16" ht="12.75">
      <c r="A10" s="3">
        <f t="shared" si="0"/>
        <v>1</v>
      </c>
      <c r="B10" s="3">
        <f t="shared" si="1"/>
        <v>0</v>
      </c>
      <c r="C10" s="25">
        <v>43471</v>
      </c>
      <c r="D10" s="15" t="str">
        <f t="shared" si="2"/>
        <v>domingo</v>
      </c>
      <c r="E10" s="1" t="str">
        <f t="shared" si="3"/>
        <v>-</v>
      </c>
      <c r="F10" s="1" t="str">
        <f t="shared" si="3"/>
        <v>-</v>
      </c>
      <c r="G10" s="1" t="str">
        <f t="shared" si="3"/>
        <v>-</v>
      </c>
      <c r="H10" s="1" t="str">
        <f t="shared" si="3"/>
        <v>-</v>
      </c>
      <c r="I10" s="2" t="str">
        <f t="shared" si="6"/>
        <v>-</v>
      </c>
      <c r="J10" s="10" t="str">
        <f t="shared" si="4"/>
        <v> </v>
      </c>
      <c r="K10" s="10" t="str">
        <f t="shared" si="5"/>
        <v> </v>
      </c>
      <c r="L10" s="10"/>
      <c r="M10" s="10"/>
      <c r="N10" s="33"/>
      <c r="O10" s="38"/>
      <c r="P10" s="33"/>
    </row>
    <row r="11" spans="1:16" ht="12.75">
      <c r="A11" s="3">
        <f t="shared" si="0"/>
        <v>2</v>
      </c>
      <c r="B11" s="3">
        <f t="shared" si="1"/>
        <v>1</v>
      </c>
      <c r="C11" s="25">
        <v>43472</v>
      </c>
      <c r="D11" s="15" t="str">
        <f t="shared" si="2"/>
        <v>segunda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33"/>
      <c r="O11" s="38"/>
      <c r="P11" s="33"/>
    </row>
    <row r="12" spans="1:16" ht="12.75">
      <c r="A12" s="3">
        <f t="shared" si="0"/>
        <v>3</v>
      </c>
      <c r="B12" s="3">
        <f t="shared" si="1"/>
        <v>1</v>
      </c>
      <c r="C12" s="25">
        <v>43473</v>
      </c>
      <c r="D12" s="15" t="str">
        <f t="shared" si="2"/>
        <v>terça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33"/>
      <c r="O12" s="38"/>
      <c r="P12" s="33"/>
    </row>
    <row r="13" spans="1:16" ht="12.75">
      <c r="A13" s="3">
        <f t="shared" si="0"/>
        <v>4</v>
      </c>
      <c r="B13" s="3">
        <f t="shared" si="1"/>
        <v>1</v>
      </c>
      <c r="C13" s="25">
        <v>43474</v>
      </c>
      <c r="D13" s="15" t="str">
        <f t="shared" si="2"/>
        <v>quarta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3"/>
      <c r="O13" s="38"/>
      <c r="P13" s="33"/>
    </row>
    <row r="14" spans="1:16" ht="12.75">
      <c r="A14" s="3">
        <f t="shared" si="0"/>
        <v>5</v>
      </c>
      <c r="B14" s="3">
        <f t="shared" si="1"/>
        <v>1</v>
      </c>
      <c r="C14" s="25">
        <v>43475</v>
      </c>
      <c r="D14" s="15" t="str">
        <f t="shared" si="2"/>
        <v>quinta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3"/>
      <c r="O14" s="38"/>
      <c r="P14" s="33"/>
    </row>
    <row r="15" spans="1:17" ht="12.75">
      <c r="A15" s="3">
        <f t="shared" si="0"/>
        <v>6</v>
      </c>
      <c r="B15" s="3">
        <f t="shared" si="1"/>
        <v>1</v>
      </c>
      <c r="C15" s="25">
        <v>43476</v>
      </c>
      <c r="D15" s="15" t="str">
        <f t="shared" si="2"/>
        <v>sexta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3"/>
      <c r="O15" s="38"/>
      <c r="P15" s="33"/>
      <c r="Q15" s="3" t="s">
        <v>35</v>
      </c>
    </row>
    <row r="16" spans="1:16" ht="12.75">
      <c r="A16" s="3">
        <f t="shared" si="0"/>
        <v>7</v>
      </c>
      <c r="B16" s="3">
        <f t="shared" si="1"/>
        <v>0</v>
      </c>
      <c r="C16" s="25">
        <v>43477</v>
      </c>
      <c r="D16" s="15" t="str">
        <f t="shared" si="2"/>
        <v>sábado</v>
      </c>
      <c r="E16" s="1" t="str">
        <f t="shared" si="3"/>
        <v>-</v>
      </c>
      <c r="F16" s="1" t="str">
        <f t="shared" si="3"/>
        <v>-</v>
      </c>
      <c r="G16" s="1" t="str">
        <f t="shared" si="3"/>
        <v>-</v>
      </c>
      <c r="H16" s="1" t="str">
        <f t="shared" si="3"/>
        <v>-</v>
      </c>
      <c r="I16" s="2" t="str">
        <f t="shared" si="6"/>
        <v>-</v>
      </c>
      <c r="J16" s="10" t="str">
        <f t="shared" si="4"/>
        <v> </v>
      </c>
      <c r="K16" s="10" t="str">
        <f t="shared" si="5"/>
        <v> </v>
      </c>
      <c r="L16" s="10"/>
      <c r="M16" s="10"/>
      <c r="N16" s="33"/>
      <c r="O16" s="38"/>
      <c r="P16" s="33"/>
    </row>
    <row r="17" spans="1:16" ht="12.75">
      <c r="A17" s="3">
        <f t="shared" si="0"/>
        <v>1</v>
      </c>
      <c r="B17" s="3">
        <f t="shared" si="1"/>
        <v>0</v>
      </c>
      <c r="C17" s="25">
        <v>43478</v>
      </c>
      <c r="D17" s="15" t="str">
        <f t="shared" si="2"/>
        <v>domingo</v>
      </c>
      <c r="E17" s="1" t="str">
        <f t="shared" si="3"/>
        <v>-</v>
      </c>
      <c r="F17" s="1" t="str">
        <f t="shared" si="3"/>
        <v>-</v>
      </c>
      <c r="G17" s="1" t="str">
        <f t="shared" si="3"/>
        <v>-</v>
      </c>
      <c r="H17" s="1" t="str">
        <f t="shared" si="3"/>
        <v>-</v>
      </c>
      <c r="I17" s="2" t="str">
        <f t="shared" si="6"/>
        <v>-</v>
      </c>
      <c r="J17" s="10" t="str">
        <f t="shared" si="4"/>
        <v> </v>
      </c>
      <c r="K17" s="10" t="str">
        <f t="shared" si="5"/>
        <v> </v>
      </c>
      <c r="L17" s="10"/>
      <c r="M17" s="10"/>
      <c r="N17" s="33"/>
      <c r="O17" s="38"/>
      <c r="P17" s="33"/>
    </row>
    <row r="18" spans="1:16" ht="12.75">
      <c r="A18" s="3">
        <f t="shared" si="0"/>
        <v>2</v>
      </c>
      <c r="B18" s="3">
        <v>1</v>
      </c>
      <c r="C18" s="25">
        <v>43479</v>
      </c>
      <c r="D18" s="15" t="s">
        <v>47</v>
      </c>
      <c r="E18" s="1" t="str">
        <f t="shared" si="3"/>
        <v>-</v>
      </c>
      <c r="F18" s="1" t="str">
        <f t="shared" si="3"/>
        <v>-</v>
      </c>
      <c r="G18" s="1" t="str">
        <f t="shared" si="3"/>
        <v>-</v>
      </c>
      <c r="H18" s="1" t="str">
        <f t="shared" si="3"/>
        <v>-</v>
      </c>
      <c r="I18" s="2" t="str">
        <f t="shared" si="6"/>
        <v>-</v>
      </c>
      <c r="J18" s="10" t="str">
        <f t="shared" si="4"/>
        <v> </v>
      </c>
      <c r="K18" s="10">
        <f t="shared" si="5"/>
        <v>8</v>
      </c>
      <c r="L18" s="10"/>
      <c r="M18" s="10"/>
      <c r="N18" s="33"/>
      <c r="O18" s="38"/>
      <c r="P18" s="33"/>
    </row>
    <row r="19" spans="1:16" ht="12.75">
      <c r="A19" s="3">
        <f t="shared" si="0"/>
        <v>3</v>
      </c>
      <c r="B19" s="3">
        <f t="shared" si="1"/>
        <v>1</v>
      </c>
      <c r="C19" s="25">
        <v>43480</v>
      </c>
      <c r="D19" s="15" t="str">
        <f t="shared" si="2"/>
        <v>terça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33"/>
      <c r="O19" s="38"/>
      <c r="P19" s="33"/>
    </row>
    <row r="20" spans="1:16" ht="12.75">
      <c r="A20" s="3">
        <f t="shared" si="0"/>
        <v>4</v>
      </c>
      <c r="B20" s="3">
        <f t="shared" si="1"/>
        <v>1</v>
      </c>
      <c r="C20" s="25">
        <v>43481</v>
      </c>
      <c r="D20" s="15" t="str">
        <f t="shared" si="2"/>
        <v>quarta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3"/>
      <c r="O20" s="38"/>
      <c r="P20" s="33"/>
    </row>
    <row r="21" spans="1:16" ht="12.75">
      <c r="A21" s="3">
        <f t="shared" si="0"/>
        <v>5</v>
      </c>
      <c r="B21" s="3">
        <f t="shared" si="1"/>
        <v>1</v>
      </c>
      <c r="C21" s="25">
        <v>43482</v>
      </c>
      <c r="D21" s="15" t="str">
        <f t="shared" si="2"/>
        <v>quinta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3"/>
      <c r="O21" s="38"/>
      <c r="P21" s="33"/>
    </row>
    <row r="22" spans="1:16" ht="12.75">
      <c r="A22" s="3">
        <f t="shared" si="0"/>
        <v>6</v>
      </c>
      <c r="B22" s="3">
        <f t="shared" si="1"/>
        <v>1</v>
      </c>
      <c r="C22" s="25">
        <v>43483</v>
      </c>
      <c r="D22" s="15" t="str">
        <f t="shared" si="2"/>
        <v>sexta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3"/>
      <c r="O22" s="38"/>
      <c r="P22" s="33"/>
    </row>
    <row r="23" spans="1:16" ht="12.75">
      <c r="A23" s="3">
        <f t="shared" si="0"/>
        <v>7</v>
      </c>
      <c r="B23" s="3">
        <f t="shared" si="1"/>
        <v>0</v>
      </c>
      <c r="C23" s="25">
        <v>43484</v>
      </c>
      <c r="D23" s="15" t="str">
        <f t="shared" si="2"/>
        <v>sábado</v>
      </c>
      <c r="E23" s="1" t="str">
        <f t="shared" si="3"/>
        <v>-</v>
      </c>
      <c r="F23" s="1" t="str">
        <f t="shared" si="3"/>
        <v>-</v>
      </c>
      <c r="G23" s="1" t="str">
        <f t="shared" si="3"/>
        <v>-</v>
      </c>
      <c r="H23" s="1" t="str">
        <f t="shared" si="3"/>
        <v>-</v>
      </c>
      <c r="I23" s="2" t="str">
        <f t="shared" si="6"/>
        <v>-</v>
      </c>
      <c r="J23" s="10" t="str">
        <f>IF(I23="-"," ",(8/24))</f>
        <v> </v>
      </c>
      <c r="K23" s="10" t="str">
        <f>IF(B23=0," ",8)</f>
        <v> </v>
      </c>
      <c r="L23" s="10"/>
      <c r="M23" s="10"/>
      <c r="N23" s="33"/>
      <c r="O23" s="38"/>
      <c r="P23" s="33"/>
    </row>
    <row r="24" spans="1:16" ht="12.75">
      <c r="A24" s="3">
        <f t="shared" si="0"/>
        <v>1</v>
      </c>
      <c r="B24" s="3">
        <f t="shared" si="1"/>
        <v>0</v>
      </c>
      <c r="C24" s="25">
        <v>43485</v>
      </c>
      <c r="D24" s="15" t="str">
        <f t="shared" si="2"/>
        <v>domingo</v>
      </c>
      <c r="E24" s="1" t="str">
        <f aca="true" t="shared" si="7" ref="E24:H35">IF($D24="sábado","-",IF($D24="domingo","-",0))</f>
        <v>-</v>
      </c>
      <c r="F24" s="1" t="str">
        <f t="shared" si="7"/>
        <v>-</v>
      </c>
      <c r="G24" s="1" t="str">
        <f t="shared" si="7"/>
        <v>-</v>
      </c>
      <c r="H24" s="1" t="str">
        <f t="shared" si="7"/>
        <v>-</v>
      </c>
      <c r="I24" s="2" t="str">
        <f t="shared" si="6"/>
        <v>-</v>
      </c>
      <c r="J24" s="10" t="str">
        <f t="shared" si="4"/>
        <v> </v>
      </c>
      <c r="K24" s="10" t="str">
        <f t="shared" si="5"/>
        <v> </v>
      </c>
      <c r="L24" s="10"/>
      <c r="M24" s="10"/>
      <c r="N24" s="33"/>
      <c r="O24" s="38"/>
      <c r="P24" s="33"/>
    </row>
    <row r="25" spans="1:16" ht="12.75">
      <c r="A25" s="3">
        <f t="shared" si="0"/>
        <v>2</v>
      </c>
      <c r="B25" s="3">
        <f t="shared" si="1"/>
        <v>1</v>
      </c>
      <c r="C25" s="25">
        <v>43486</v>
      </c>
      <c r="D25" s="15" t="str">
        <f t="shared" si="2"/>
        <v>segunda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33"/>
      <c r="O25" s="38"/>
      <c r="P25" s="33"/>
    </row>
    <row r="26" spans="1:16" ht="12.75">
      <c r="A26" s="3">
        <f t="shared" si="0"/>
        <v>3</v>
      </c>
      <c r="B26" s="3">
        <f t="shared" si="1"/>
        <v>1</v>
      </c>
      <c r="C26" s="25">
        <v>43487</v>
      </c>
      <c r="D26" s="15" t="str">
        <f t="shared" si="2"/>
        <v>terça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33"/>
      <c r="O26" s="38"/>
      <c r="P26" s="33"/>
    </row>
    <row r="27" spans="1:16" ht="12.75">
      <c r="A27" s="3">
        <f t="shared" si="0"/>
        <v>4</v>
      </c>
      <c r="B27" s="3">
        <f t="shared" si="1"/>
        <v>1</v>
      </c>
      <c r="C27" s="25">
        <v>43488</v>
      </c>
      <c r="D27" s="15" t="str">
        <f t="shared" si="2"/>
        <v>quarta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3"/>
      <c r="O27" s="38"/>
      <c r="P27" s="33"/>
    </row>
    <row r="28" spans="1:16" ht="12.75">
      <c r="A28" s="3">
        <f t="shared" si="0"/>
        <v>5</v>
      </c>
      <c r="B28" s="3">
        <f t="shared" si="1"/>
        <v>1</v>
      </c>
      <c r="C28" s="25">
        <v>43489</v>
      </c>
      <c r="D28" s="15" t="str">
        <f t="shared" si="2"/>
        <v>quinta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3"/>
      <c r="O28" s="38"/>
      <c r="P28" s="33"/>
    </row>
    <row r="29" spans="1:16" ht="12.75">
      <c r="A29" s="3">
        <f t="shared" si="0"/>
        <v>6</v>
      </c>
      <c r="B29" s="3">
        <f t="shared" si="1"/>
        <v>1</v>
      </c>
      <c r="C29" s="25">
        <v>43490</v>
      </c>
      <c r="D29" s="15" t="str">
        <f t="shared" si="2"/>
        <v>sexta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3"/>
      <c r="O29" s="38"/>
      <c r="P29" s="33"/>
    </row>
    <row r="30" spans="1:16" ht="12.75">
      <c r="A30" s="3">
        <f t="shared" si="0"/>
        <v>7</v>
      </c>
      <c r="B30" s="3">
        <f t="shared" si="1"/>
        <v>0</v>
      </c>
      <c r="C30" s="25">
        <v>43491</v>
      </c>
      <c r="D30" s="15" t="str">
        <f t="shared" si="2"/>
        <v>sábado</v>
      </c>
      <c r="E30" s="1" t="str">
        <f t="shared" si="7"/>
        <v>-</v>
      </c>
      <c r="F30" s="1" t="str">
        <f t="shared" si="7"/>
        <v>-</v>
      </c>
      <c r="G30" s="1" t="str">
        <f t="shared" si="7"/>
        <v>-</v>
      </c>
      <c r="H30" s="1" t="str">
        <f t="shared" si="7"/>
        <v>-</v>
      </c>
      <c r="I30" s="2" t="str">
        <f t="shared" si="6"/>
        <v>-</v>
      </c>
      <c r="J30" s="10" t="str">
        <f t="shared" si="4"/>
        <v> </v>
      </c>
      <c r="K30" s="10" t="str">
        <f t="shared" si="5"/>
        <v> </v>
      </c>
      <c r="L30" s="10"/>
      <c r="M30" s="10"/>
      <c r="N30" s="33"/>
      <c r="O30" s="38"/>
      <c r="P30" s="33"/>
    </row>
    <row r="31" spans="1:16" ht="12.75">
      <c r="A31" s="3">
        <f t="shared" si="0"/>
        <v>1</v>
      </c>
      <c r="B31" s="3">
        <f t="shared" si="1"/>
        <v>0</v>
      </c>
      <c r="C31" s="25">
        <v>43492</v>
      </c>
      <c r="D31" s="15" t="str">
        <f t="shared" si="2"/>
        <v>domingo</v>
      </c>
      <c r="E31" s="1" t="str">
        <f t="shared" si="7"/>
        <v>-</v>
      </c>
      <c r="F31" s="1" t="str">
        <f t="shared" si="7"/>
        <v>-</v>
      </c>
      <c r="G31" s="1" t="str">
        <f t="shared" si="7"/>
        <v>-</v>
      </c>
      <c r="H31" s="1" t="str">
        <f t="shared" si="7"/>
        <v>-</v>
      </c>
      <c r="I31" s="2" t="str">
        <f t="shared" si="6"/>
        <v>-</v>
      </c>
      <c r="J31" s="10" t="str">
        <f t="shared" si="4"/>
        <v> </v>
      </c>
      <c r="K31" s="10" t="str">
        <f t="shared" si="5"/>
        <v> </v>
      </c>
      <c r="L31" s="10"/>
      <c r="M31" s="10"/>
      <c r="N31" s="33"/>
      <c r="O31" s="38"/>
      <c r="P31" s="33"/>
    </row>
    <row r="32" spans="1:16" ht="12.75">
      <c r="A32" s="3">
        <f t="shared" si="0"/>
        <v>2</v>
      </c>
      <c r="B32" s="3">
        <f t="shared" si="1"/>
        <v>1</v>
      </c>
      <c r="C32" s="25">
        <v>43493</v>
      </c>
      <c r="D32" s="15" t="str">
        <f t="shared" si="2"/>
        <v>segunda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33"/>
      <c r="O32" s="38"/>
      <c r="P32" s="33"/>
    </row>
    <row r="33" spans="1:16" ht="12.75">
      <c r="A33" s="3">
        <f t="shared" si="0"/>
        <v>3</v>
      </c>
      <c r="B33" s="3">
        <f t="shared" si="1"/>
        <v>1</v>
      </c>
      <c r="C33" s="25">
        <v>43494</v>
      </c>
      <c r="D33" s="15" t="str">
        <f t="shared" si="2"/>
        <v>terça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33"/>
      <c r="O33" s="38"/>
      <c r="P33" s="33"/>
    </row>
    <row r="34" spans="1:16" ht="12.75">
      <c r="A34" s="3">
        <f t="shared" si="0"/>
        <v>4</v>
      </c>
      <c r="B34" s="3">
        <f t="shared" si="1"/>
        <v>1</v>
      </c>
      <c r="C34" s="25">
        <v>43495</v>
      </c>
      <c r="D34" s="15" t="str">
        <f t="shared" si="2"/>
        <v>quarta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33"/>
      <c r="O34" s="38"/>
      <c r="P34" s="33"/>
    </row>
    <row r="35" spans="1:17" s="16" customFormat="1" ht="12.75">
      <c r="A35" s="3">
        <f t="shared" si="0"/>
        <v>5</v>
      </c>
      <c r="B35" s="3">
        <v>0</v>
      </c>
      <c r="C35" s="25">
        <v>43496</v>
      </c>
      <c r="D35" s="11" t="str">
        <f t="shared" si="2"/>
        <v>quinta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/>
      <c r="K35" s="10"/>
      <c r="L35" s="10"/>
      <c r="M35" s="10"/>
      <c r="N35" s="33"/>
      <c r="O35" s="38"/>
      <c r="P35" s="33"/>
      <c r="Q35" s="3"/>
    </row>
    <row r="36" spans="1:17" ht="22.5" customHeight="1">
      <c r="A36" s="16"/>
      <c r="B36" s="16" t="e">
        <f>#REF!*#REF!</f>
        <v>#REF!</v>
      </c>
      <c r="C36" s="15"/>
      <c r="D36" s="15"/>
      <c r="E36" s="34"/>
      <c r="F36" s="34"/>
      <c r="G36" s="34"/>
      <c r="H36" s="34"/>
      <c r="I36" s="34"/>
      <c r="J36" s="35" t="e">
        <f>#REF!*24</f>
        <v>#REF!</v>
      </c>
      <c r="K36" s="35"/>
      <c r="L36" s="35"/>
      <c r="M36" s="15"/>
      <c r="N36" s="36"/>
      <c r="O36" s="15"/>
      <c r="P36" s="15"/>
      <c r="Q36" s="16"/>
    </row>
    <row r="37" spans="2:16" ht="22.5" customHeight="1">
      <c r="B37" s="12"/>
      <c r="C37" s="37" t="s">
        <v>48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12.75">
      <c r="B38" s="12"/>
      <c r="C38" s="37" t="s">
        <v>49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8">
    <mergeCell ref="C37:P37"/>
    <mergeCell ref="C38:P38"/>
    <mergeCell ref="C1:P1"/>
    <mergeCell ref="C2:L2"/>
    <mergeCell ref="C3:I3"/>
    <mergeCell ref="L3:M3"/>
    <mergeCell ref="N3:P3"/>
    <mergeCell ref="O4:O35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C17">
      <selection activeCell="I33" sqref="I33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7.421875" style="3" customWidth="1"/>
    <col min="4" max="4" width="8.8515625" style="3" customWidth="1"/>
    <col min="5" max="5" width="10.8515625" style="13" customWidth="1"/>
    <col min="6" max="6" width="9.8515625" style="13" customWidth="1"/>
    <col min="7" max="8" width="10.140625" style="13" customWidth="1"/>
    <col min="9" max="9" width="12.421875" style="13" customWidth="1"/>
    <col min="10" max="10" width="12.00390625" style="14" hidden="1" customWidth="1"/>
    <col min="11" max="11" width="4.00390625" style="14" hidden="1" customWidth="1"/>
    <col min="12" max="12" width="52.140625" style="14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9" t="s">
        <v>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3:16" ht="14.25" customHeight="1">
      <c r="C2" s="37" t="s">
        <v>42</v>
      </c>
      <c r="D2" s="37"/>
      <c r="E2" s="37"/>
      <c r="F2" s="37"/>
      <c r="G2" s="37"/>
      <c r="H2" s="37"/>
      <c r="I2" s="37"/>
      <c r="J2" s="37"/>
      <c r="K2" s="37"/>
      <c r="L2" s="37"/>
      <c r="M2" s="31" t="s">
        <v>5</v>
      </c>
      <c r="N2" s="6">
        <f>C5</f>
        <v>43191</v>
      </c>
      <c r="O2" s="4" t="s">
        <v>6</v>
      </c>
      <c r="P2" s="6">
        <f>C34</f>
        <v>43220</v>
      </c>
    </row>
    <row r="3" spans="3:17" s="7" customFormat="1" ht="14.25" customHeight="1">
      <c r="C3" s="40" t="s">
        <v>43</v>
      </c>
      <c r="D3" s="40"/>
      <c r="E3" s="40"/>
      <c r="F3" s="40"/>
      <c r="G3" s="40"/>
      <c r="H3" s="40"/>
      <c r="I3" s="40"/>
      <c r="J3" s="8"/>
      <c r="K3" s="8"/>
      <c r="L3" s="41" t="s">
        <v>14</v>
      </c>
      <c r="M3" s="41"/>
      <c r="N3" s="42" t="s">
        <v>13</v>
      </c>
      <c r="O3" s="42"/>
      <c r="P3" s="42"/>
      <c r="Q3" s="9"/>
    </row>
    <row r="4" spans="3:16" ht="12.75">
      <c r="C4" s="4"/>
      <c r="D4" s="4"/>
      <c r="E4" s="29" t="s">
        <v>0</v>
      </c>
      <c r="F4" s="29" t="s">
        <v>1</v>
      </c>
      <c r="G4" s="29" t="s">
        <v>0</v>
      </c>
      <c r="H4" s="29" t="s">
        <v>1</v>
      </c>
      <c r="I4" s="29" t="s">
        <v>2</v>
      </c>
      <c r="J4" s="10"/>
      <c r="K4" s="10" t="str">
        <f>IF(J4=0," ",8)</f>
        <v> </v>
      </c>
      <c r="L4" s="5" t="s">
        <v>15</v>
      </c>
      <c r="M4" s="29" t="s">
        <v>16</v>
      </c>
      <c r="N4" s="32" t="s">
        <v>3</v>
      </c>
      <c r="O4" s="38"/>
      <c r="P4" s="32" t="s">
        <v>4</v>
      </c>
    </row>
    <row r="5" spans="1:16" ht="12.75">
      <c r="A5" s="3">
        <f aca="true" t="shared" si="0" ref="A5:A35">WEEKDAY(C5)</f>
        <v>1</v>
      </c>
      <c r="B5" s="3">
        <f aca="true" t="shared" si="1" ref="B5:B34">IF(I5&lt;&gt;"-",1,0)</f>
        <v>0</v>
      </c>
      <c r="C5" s="25">
        <v>43191</v>
      </c>
      <c r="D5" s="15" t="str">
        <f aca="true" t="shared" si="2" ref="D5:D34">IF(A5=1,"domingo",IF(A5=2,"segunda",IF(A5=3,"terça",IF(A5=4,"quarta",IF(A5=5,"quinta",IF(A5=6,"sexta",IF(A5=7,"sábado",0)))))))</f>
        <v>domingo</v>
      </c>
      <c r="E5" s="1" t="str">
        <f aca="true" t="shared" si="3" ref="E5:H23">IF($D5="sábado","-",IF($D5="domingo","-",0))</f>
        <v>-</v>
      </c>
      <c r="F5" s="1" t="str">
        <f t="shared" si="3"/>
        <v>-</v>
      </c>
      <c r="G5" s="1" t="str">
        <f t="shared" si="3"/>
        <v>-</v>
      </c>
      <c r="H5" s="1" t="str">
        <f t="shared" si="3"/>
        <v>-</v>
      </c>
      <c r="I5" s="2" t="str">
        <f>IF(D5="sábado","-",IF(D5="domingo","-",(F5-E5+H5-G5)))</f>
        <v>-</v>
      </c>
      <c r="J5" s="10" t="str">
        <f aca="true" t="shared" si="4" ref="J5:J34">IF(I5="-"," ",(8/24))</f>
        <v> </v>
      </c>
      <c r="K5" s="10" t="str">
        <f aca="true" t="shared" si="5" ref="K5:K34">IF(B5=0," ",8)</f>
        <v> </v>
      </c>
      <c r="L5" s="10"/>
      <c r="M5" s="10"/>
      <c r="N5" s="33"/>
      <c r="O5" s="38"/>
      <c r="P5" s="33"/>
    </row>
    <row r="6" spans="1:16" ht="12.75">
      <c r="A6" s="3">
        <f t="shared" si="0"/>
        <v>2</v>
      </c>
      <c r="B6" s="3">
        <f t="shared" si="1"/>
        <v>1</v>
      </c>
      <c r="C6" s="25">
        <v>43192</v>
      </c>
      <c r="D6" s="15" t="str">
        <f t="shared" si="2"/>
        <v>segunda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3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3"/>
      <c r="O6" s="38"/>
      <c r="P6" s="33"/>
    </row>
    <row r="7" spans="1:16" ht="15" customHeight="1">
      <c r="A7" s="3">
        <f t="shared" si="0"/>
        <v>3</v>
      </c>
      <c r="B7" s="3">
        <f t="shared" si="1"/>
        <v>1</v>
      </c>
      <c r="C7" s="25">
        <v>43193</v>
      </c>
      <c r="D7" s="15" t="str">
        <f t="shared" si="2"/>
        <v>terça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3"/>
      <c r="O7" s="38"/>
      <c r="P7" s="33"/>
    </row>
    <row r="8" spans="1:16" ht="15" customHeight="1">
      <c r="A8" s="3">
        <f t="shared" si="0"/>
        <v>4</v>
      </c>
      <c r="B8" s="3">
        <f t="shared" si="1"/>
        <v>1</v>
      </c>
      <c r="C8" s="25">
        <v>43194</v>
      </c>
      <c r="D8" s="15" t="str">
        <f t="shared" si="2"/>
        <v>quarta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3"/>
      <c r="O8" s="38"/>
      <c r="P8" s="33"/>
    </row>
    <row r="9" spans="1:17" ht="12.75">
      <c r="A9" s="3">
        <f t="shared" si="0"/>
        <v>5</v>
      </c>
      <c r="B9" s="3">
        <f t="shared" si="1"/>
        <v>1</v>
      </c>
      <c r="C9" s="25">
        <v>43195</v>
      </c>
      <c r="D9" s="15" t="str">
        <f t="shared" si="2"/>
        <v>quinta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3"/>
      <c r="O9" s="38"/>
      <c r="P9" s="33"/>
      <c r="Q9" s="3" t="s">
        <v>35</v>
      </c>
    </row>
    <row r="10" spans="1:16" ht="12.75">
      <c r="A10" s="3">
        <f t="shared" si="0"/>
        <v>6</v>
      </c>
      <c r="B10" s="3">
        <f t="shared" si="1"/>
        <v>1</v>
      </c>
      <c r="C10" s="25">
        <v>43196</v>
      </c>
      <c r="D10" s="15" t="str">
        <f t="shared" si="2"/>
        <v>sexta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3"/>
      <c r="O10" s="38"/>
      <c r="P10" s="33"/>
    </row>
    <row r="11" spans="1:16" ht="12.75">
      <c r="A11" s="3">
        <f t="shared" si="0"/>
        <v>7</v>
      </c>
      <c r="B11" s="3">
        <f t="shared" si="1"/>
        <v>0</v>
      </c>
      <c r="C11" s="25">
        <v>43197</v>
      </c>
      <c r="D11" s="15" t="str">
        <f t="shared" si="2"/>
        <v>sábado</v>
      </c>
      <c r="E11" s="1" t="str">
        <f t="shared" si="3"/>
        <v>-</v>
      </c>
      <c r="F11" s="1" t="str">
        <f t="shared" si="3"/>
        <v>-</v>
      </c>
      <c r="G11" s="1" t="str">
        <f t="shared" si="3"/>
        <v>-</v>
      </c>
      <c r="H11" s="1" t="str">
        <f t="shared" si="3"/>
        <v>-</v>
      </c>
      <c r="I11" s="2" t="str">
        <f t="shared" si="6"/>
        <v>-</v>
      </c>
      <c r="J11" s="10" t="str">
        <f t="shared" si="4"/>
        <v> </v>
      </c>
      <c r="K11" s="10" t="str">
        <f t="shared" si="5"/>
        <v> </v>
      </c>
      <c r="L11" s="10"/>
      <c r="M11" s="10"/>
      <c r="N11" s="33"/>
      <c r="O11" s="38"/>
      <c r="P11" s="33"/>
    </row>
    <row r="12" spans="1:16" ht="12.75">
      <c r="A12" s="3">
        <f t="shared" si="0"/>
        <v>1</v>
      </c>
      <c r="B12" s="3">
        <f t="shared" si="1"/>
        <v>0</v>
      </c>
      <c r="C12" s="25">
        <v>43198</v>
      </c>
      <c r="D12" s="15" t="str">
        <f t="shared" si="2"/>
        <v>domingo</v>
      </c>
      <c r="E12" s="1" t="str">
        <f t="shared" si="3"/>
        <v>-</v>
      </c>
      <c r="F12" s="1" t="str">
        <f t="shared" si="3"/>
        <v>-</v>
      </c>
      <c r="G12" s="1" t="str">
        <f t="shared" si="3"/>
        <v>-</v>
      </c>
      <c r="H12" s="1" t="str">
        <f t="shared" si="3"/>
        <v>-</v>
      </c>
      <c r="I12" s="2" t="str">
        <f t="shared" si="6"/>
        <v>-</v>
      </c>
      <c r="J12" s="10" t="str">
        <f t="shared" si="4"/>
        <v> </v>
      </c>
      <c r="K12" s="10" t="str">
        <f t="shared" si="5"/>
        <v> </v>
      </c>
      <c r="L12" s="10"/>
      <c r="M12" s="10"/>
      <c r="N12" s="33"/>
      <c r="O12" s="38"/>
      <c r="P12" s="33"/>
    </row>
    <row r="13" spans="1:16" ht="12.75">
      <c r="A13" s="3">
        <f t="shared" si="0"/>
        <v>2</v>
      </c>
      <c r="B13" s="3">
        <f t="shared" si="1"/>
        <v>1</v>
      </c>
      <c r="C13" s="25">
        <v>43199</v>
      </c>
      <c r="D13" s="15" t="str">
        <f t="shared" si="2"/>
        <v>segunda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3"/>
      <c r="O13" s="38"/>
      <c r="P13" s="33"/>
    </row>
    <row r="14" spans="1:16" ht="12.75">
      <c r="A14" s="3">
        <f t="shared" si="0"/>
        <v>3</v>
      </c>
      <c r="B14" s="3">
        <f t="shared" si="1"/>
        <v>1</v>
      </c>
      <c r="C14" s="25">
        <v>43200</v>
      </c>
      <c r="D14" s="15" t="str">
        <f t="shared" si="2"/>
        <v>terça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3"/>
      <c r="O14" s="38"/>
      <c r="P14" s="33"/>
    </row>
    <row r="15" spans="1:17" ht="12.75">
      <c r="A15" s="3">
        <f t="shared" si="0"/>
        <v>4</v>
      </c>
      <c r="B15" s="3">
        <f t="shared" si="1"/>
        <v>1</v>
      </c>
      <c r="C15" s="25">
        <v>43201</v>
      </c>
      <c r="D15" s="15" t="str">
        <f t="shared" si="2"/>
        <v>quarta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3"/>
      <c r="O15" s="38"/>
      <c r="P15" s="33"/>
      <c r="Q15" s="3" t="s">
        <v>35</v>
      </c>
    </row>
    <row r="16" spans="1:16" ht="12.75">
      <c r="A16" s="3">
        <f t="shared" si="0"/>
        <v>5</v>
      </c>
      <c r="B16" s="3">
        <f t="shared" si="1"/>
        <v>1</v>
      </c>
      <c r="C16" s="25">
        <v>43202</v>
      </c>
      <c r="D16" s="15" t="str">
        <f t="shared" si="2"/>
        <v>quinta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3"/>
      <c r="O16" s="38"/>
      <c r="P16" s="33"/>
    </row>
    <row r="17" spans="1:16" ht="12.75">
      <c r="A17" s="3">
        <f t="shared" si="0"/>
        <v>6</v>
      </c>
      <c r="B17" s="3">
        <f t="shared" si="1"/>
        <v>1</v>
      </c>
      <c r="C17" s="25">
        <v>43203</v>
      </c>
      <c r="D17" s="15" t="str">
        <f t="shared" si="2"/>
        <v>sexta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3"/>
      <c r="O17" s="38"/>
      <c r="P17" s="33"/>
    </row>
    <row r="18" spans="1:16" ht="12.75">
      <c r="A18" s="3">
        <f t="shared" si="0"/>
        <v>7</v>
      </c>
      <c r="B18" s="3">
        <v>1</v>
      </c>
      <c r="C18" s="25">
        <v>43204</v>
      </c>
      <c r="D18" s="15" t="s">
        <v>47</v>
      </c>
      <c r="E18" s="1" t="str">
        <f t="shared" si="3"/>
        <v>-</v>
      </c>
      <c r="F18" s="1" t="str">
        <f t="shared" si="3"/>
        <v>-</v>
      </c>
      <c r="G18" s="1" t="str">
        <f t="shared" si="3"/>
        <v>-</v>
      </c>
      <c r="H18" s="1" t="str">
        <f t="shared" si="3"/>
        <v>-</v>
      </c>
      <c r="I18" s="2" t="str">
        <f t="shared" si="6"/>
        <v>-</v>
      </c>
      <c r="J18" s="10" t="str">
        <f t="shared" si="4"/>
        <v> </v>
      </c>
      <c r="K18" s="10">
        <f t="shared" si="5"/>
        <v>8</v>
      </c>
      <c r="L18" s="10"/>
      <c r="M18" s="10"/>
      <c r="N18" s="33"/>
      <c r="O18" s="38"/>
      <c r="P18" s="33"/>
    </row>
    <row r="19" spans="1:16" ht="12.75">
      <c r="A19" s="3">
        <f t="shared" si="0"/>
        <v>1</v>
      </c>
      <c r="B19" s="3">
        <f t="shared" si="1"/>
        <v>0</v>
      </c>
      <c r="C19" s="25">
        <v>43205</v>
      </c>
      <c r="D19" s="15" t="str">
        <f t="shared" si="2"/>
        <v>domingo</v>
      </c>
      <c r="E19" s="1" t="str">
        <f t="shared" si="3"/>
        <v>-</v>
      </c>
      <c r="F19" s="1" t="str">
        <f t="shared" si="3"/>
        <v>-</v>
      </c>
      <c r="G19" s="1" t="str">
        <f t="shared" si="3"/>
        <v>-</v>
      </c>
      <c r="H19" s="1" t="str">
        <f t="shared" si="3"/>
        <v>-</v>
      </c>
      <c r="I19" s="2" t="str">
        <f t="shared" si="6"/>
        <v>-</v>
      </c>
      <c r="J19" s="10" t="str">
        <f t="shared" si="4"/>
        <v> </v>
      </c>
      <c r="K19" s="10" t="str">
        <f t="shared" si="5"/>
        <v> </v>
      </c>
      <c r="L19" s="10"/>
      <c r="M19" s="10"/>
      <c r="N19" s="33"/>
      <c r="O19" s="38"/>
      <c r="P19" s="33"/>
    </row>
    <row r="20" spans="1:16" ht="12.75">
      <c r="A20" s="3">
        <f t="shared" si="0"/>
        <v>2</v>
      </c>
      <c r="B20" s="3">
        <f t="shared" si="1"/>
        <v>1</v>
      </c>
      <c r="C20" s="25">
        <v>43206</v>
      </c>
      <c r="D20" s="15" t="str">
        <f t="shared" si="2"/>
        <v>segunda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3"/>
      <c r="O20" s="38"/>
      <c r="P20" s="33"/>
    </row>
    <row r="21" spans="1:16" ht="12.75">
      <c r="A21" s="3">
        <f t="shared" si="0"/>
        <v>3</v>
      </c>
      <c r="B21" s="3">
        <f t="shared" si="1"/>
        <v>1</v>
      </c>
      <c r="C21" s="25">
        <v>43207</v>
      </c>
      <c r="D21" s="15" t="str">
        <f t="shared" si="2"/>
        <v>terça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3"/>
      <c r="O21" s="38"/>
      <c r="P21" s="33"/>
    </row>
    <row r="22" spans="1:16" ht="12.75">
      <c r="A22" s="3">
        <f t="shared" si="0"/>
        <v>4</v>
      </c>
      <c r="B22" s="3">
        <f t="shared" si="1"/>
        <v>1</v>
      </c>
      <c r="C22" s="25">
        <v>43208</v>
      </c>
      <c r="D22" s="15" t="str">
        <f t="shared" si="2"/>
        <v>quarta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3"/>
      <c r="O22" s="38"/>
      <c r="P22" s="33"/>
    </row>
    <row r="23" spans="1:16" ht="12.75">
      <c r="A23" s="3">
        <f t="shared" si="0"/>
        <v>5</v>
      </c>
      <c r="B23" s="3">
        <f t="shared" si="1"/>
        <v>1</v>
      </c>
      <c r="C23" s="25">
        <v>43209</v>
      </c>
      <c r="D23" s="15" t="str">
        <f t="shared" si="2"/>
        <v>quinta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3"/>
      <c r="O23" s="38"/>
      <c r="P23" s="33"/>
    </row>
    <row r="24" spans="1:16" ht="12.75">
      <c r="A24" s="3">
        <f t="shared" si="0"/>
        <v>6</v>
      </c>
      <c r="B24" s="3">
        <f t="shared" si="1"/>
        <v>1</v>
      </c>
      <c r="C24" s="25">
        <v>43210</v>
      </c>
      <c r="D24" s="15" t="str">
        <f t="shared" si="2"/>
        <v>sexta</v>
      </c>
      <c r="E24" s="1">
        <f aca="true" t="shared" si="7" ref="E24:H33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3"/>
      <c r="O24" s="38"/>
      <c r="P24" s="33"/>
    </row>
    <row r="25" spans="1:16" ht="12.75">
      <c r="A25" s="3">
        <f t="shared" si="0"/>
        <v>7</v>
      </c>
      <c r="B25" s="3">
        <f t="shared" si="1"/>
        <v>0</v>
      </c>
      <c r="C25" s="25">
        <v>43211</v>
      </c>
      <c r="D25" s="15" t="str">
        <f t="shared" si="2"/>
        <v>sábado</v>
      </c>
      <c r="E25" s="1" t="str">
        <f t="shared" si="7"/>
        <v>-</v>
      </c>
      <c r="F25" s="1" t="str">
        <f t="shared" si="7"/>
        <v>-</v>
      </c>
      <c r="G25" s="1" t="str">
        <f t="shared" si="7"/>
        <v>-</v>
      </c>
      <c r="H25" s="1" t="str">
        <f t="shared" si="7"/>
        <v>-</v>
      </c>
      <c r="I25" s="2" t="str">
        <f t="shared" si="6"/>
        <v>-</v>
      </c>
      <c r="J25" s="10" t="str">
        <f t="shared" si="4"/>
        <v> </v>
      </c>
      <c r="K25" s="10" t="str">
        <f t="shared" si="5"/>
        <v> </v>
      </c>
      <c r="L25" s="10"/>
      <c r="M25" s="10"/>
      <c r="N25" s="33"/>
      <c r="O25" s="38"/>
      <c r="P25" s="33"/>
    </row>
    <row r="26" spans="1:16" ht="12.75">
      <c r="A26" s="3">
        <f t="shared" si="0"/>
        <v>1</v>
      </c>
      <c r="B26" s="3">
        <f t="shared" si="1"/>
        <v>0</v>
      </c>
      <c r="C26" s="25">
        <v>43212</v>
      </c>
      <c r="D26" s="15" t="str">
        <f t="shared" si="2"/>
        <v>domingo</v>
      </c>
      <c r="E26" s="1" t="str">
        <f t="shared" si="7"/>
        <v>-</v>
      </c>
      <c r="F26" s="1" t="str">
        <f t="shared" si="7"/>
        <v>-</v>
      </c>
      <c r="G26" s="1" t="str">
        <f t="shared" si="7"/>
        <v>-</v>
      </c>
      <c r="H26" s="1" t="str">
        <f t="shared" si="7"/>
        <v>-</v>
      </c>
      <c r="I26" s="2" t="str">
        <f t="shared" si="6"/>
        <v>-</v>
      </c>
      <c r="J26" s="10" t="str">
        <f t="shared" si="4"/>
        <v> </v>
      </c>
      <c r="K26" s="10" t="str">
        <f t="shared" si="5"/>
        <v> </v>
      </c>
      <c r="L26" s="10"/>
      <c r="M26" s="10"/>
      <c r="N26" s="33"/>
      <c r="O26" s="38"/>
      <c r="P26" s="33"/>
    </row>
    <row r="27" spans="1:16" ht="12.75">
      <c r="A27" s="3">
        <f t="shared" si="0"/>
        <v>2</v>
      </c>
      <c r="B27" s="3">
        <f t="shared" si="1"/>
        <v>1</v>
      </c>
      <c r="C27" s="25">
        <v>43213</v>
      </c>
      <c r="D27" s="15" t="str">
        <f t="shared" si="2"/>
        <v>segunda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3"/>
      <c r="O27" s="38"/>
      <c r="P27" s="33"/>
    </row>
    <row r="28" spans="1:16" ht="12.75">
      <c r="A28" s="3">
        <f t="shared" si="0"/>
        <v>3</v>
      </c>
      <c r="B28" s="3">
        <f t="shared" si="1"/>
        <v>1</v>
      </c>
      <c r="C28" s="25">
        <v>43214</v>
      </c>
      <c r="D28" s="15" t="str">
        <f t="shared" si="2"/>
        <v>terça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3"/>
      <c r="O28" s="38"/>
      <c r="P28" s="33"/>
    </row>
    <row r="29" spans="1:16" ht="12.75">
      <c r="A29" s="3">
        <f t="shared" si="0"/>
        <v>4</v>
      </c>
      <c r="B29" s="3">
        <f t="shared" si="1"/>
        <v>1</v>
      </c>
      <c r="C29" s="25">
        <v>43215</v>
      </c>
      <c r="D29" s="15" t="str">
        <f t="shared" si="2"/>
        <v>quarta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3"/>
      <c r="O29" s="38"/>
      <c r="P29" s="33"/>
    </row>
    <row r="30" spans="1:16" ht="12.75">
      <c r="A30" s="3">
        <f t="shared" si="0"/>
        <v>5</v>
      </c>
      <c r="B30" s="3">
        <f t="shared" si="1"/>
        <v>1</v>
      </c>
      <c r="C30" s="25">
        <v>43216</v>
      </c>
      <c r="D30" s="15" t="str">
        <f t="shared" si="2"/>
        <v>quinta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3"/>
      <c r="O30" s="38"/>
      <c r="P30" s="33"/>
    </row>
    <row r="31" spans="1:16" ht="12.75">
      <c r="A31" s="3">
        <f t="shared" si="0"/>
        <v>6</v>
      </c>
      <c r="B31" s="3">
        <f t="shared" si="1"/>
        <v>1</v>
      </c>
      <c r="C31" s="25">
        <v>43217</v>
      </c>
      <c r="D31" s="15" t="str">
        <f t="shared" si="2"/>
        <v>sexta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3"/>
      <c r="O31" s="38"/>
      <c r="P31" s="33"/>
    </row>
    <row r="32" spans="1:16" ht="12.75">
      <c r="A32" s="3">
        <f t="shared" si="0"/>
        <v>7</v>
      </c>
      <c r="B32" s="3">
        <f t="shared" si="1"/>
        <v>0</v>
      </c>
      <c r="C32" s="25">
        <v>43218</v>
      </c>
      <c r="D32" s="15" t="str">
        <f t="shared" si="2"/>
        <v>sábado</v>
      </c>
      <c r="E32" s="1" t="str">
        <f t="shared" si="7"/>
        <v>-</v>
      </c>
      <c r="F32" s="1" t="str">
        <f t="shared" si="7"/>
        <v>-</v>
      </c>
      <c r="G32" s="1" t="str">
        <f t="shared" si="7"/>
        <v>-</v>
      </c>
      <c r="H32" s="1" t="str">
        <f t="shared" si="7"/>
        <v>-</v>
      </c>
      <c r="I32" s="2" t="str">
        <f t="shared" si="6"/>
        <v>-</v>
      </c>
      <c r="J32" s="10" t="str">
        <f t="shared" si="4"/>
        <v> </v>
      </c>
      <c r="K32" s="10" t="str">
        <f t="shared" si="5"/>
        <v> </v>
      </c>
      <c r="L32" s="10"/>
      <c r="M32" s="10"/>
      <c r="N32" s="33"/>
      <c r="O32" s="38"/>
      <c r="P32" s="33"/>
    </row>
    <row r="33" spans="1:16" ht="12.75">
      <c r="A33" s="3">
        <f t="shared" si="0"/>
        <v>1</v>
      </c>
      <c r="B33" s="3">
        <f t="shared" si="1"/>
        <v>0</v>
      </c>
      <c r="C33" s="25">
        <v>43219</v>
      </c>
      <c r="D33" s="15" t="str">
        <f t="shared" si="2"/>
        <v>domingo</v>
      </c>
      <c r="E33" s="1" t="str">
        <f t="shared" si="7"/>
        <v>-</v>
      </c>
      <c r="F33" s="1" t="str">
        <f t="shared" si="7"/>
        <v>-</v>
      </c>
      <c r="G33" s="1" t="str">
        <f t="shared" si="7"/>
        <v>-</v>
      </c>
      <c r="H33" s="1" t="str">
        <f t="shared" si="7"/>
        <v>-</v>
      </c>
      <c r="I33" s="2" t="str">
        <f t="shared" si="6"/>
        <v>-</v>
      </c>
      <c r="J33" s="10" t="str">
        <f t="shared" si="4"/>
        <v> </v>
      </c>
      <c r="K33" s="10" t="str">
        <f t="shared" si="5"/>
        <v> </v>
      </c>
      <c r="L33" s="10"/>
      <c r="M33" s="10"/>
      <c r="N33" s="33"/>
      <c r="O33" s="38"/>
      <c r="P33" s="33"/>
    </row>
    <row r="34" spans="1:16" ht="12.75">
      <c r="A34" s="3">
        <f t="shared" si="0"/>
        <v>2</v>
      </c>
      <c r="B34" s="3">
        <f t="shared" si="1"/>
        <v>0</v>
      </c>
      <c r="C34" s="25">
        <v>43220</v>
      </c>
      <c r="D34" s="15" t="str">
        <f t="shared" si="2"/>
        <v>segunda</v>
      </c>
      <c r="E34" s="1" t="s">
        <v>8</v>
      </c>
      <c r="F34" s="1" t="s">
        <v>8</v>
      </c>
      <c r="G34" s="1" t="s">
        <v>8</v>
      </c>
      <c r="H34" s="1" t="s">
        <v>8</v>
      </c>
      <c r="I34" s="2" t="s">
        <v>8</v>
      </c>
      <c r="J34" s="10" t="str">
        <f t="shared" si="4"/>
        <v> </v>
      </c>
      <c r="K34" s="10" t="str">
        <f t="shared" si="5"/>
        <v> </v>
      </c>
      <c r="L34" s="10"/>
      <c r="M34" s="10"/>
      <c r="N34" s="33"/>
      <c r="O34" s="38"/>
      <c r="P34" s="33"/>
    </row>
    <row r="35" spans="1:17" s="16" customFormat="1" ht="12.75">
      <c r="A35" s="3">
        <f t="shared" si="0"/>
        <v>7</v>
      </c>
      <c r="B35" s="3">
        <v>0</v>
      </c>
      <c r="C35" s="25"/>
      <c r="D35" s="11"/>
      <c r="E35" s="1"/>
      <c r="F35" s="1"/>
      <c r="G35" s="1"/>
      <c r="H35" s="1"/>
      <c r="I35" s="2"/>
      <c r="J35" s="10"/>
      <c r="K35" s="10"/>
      <c r="L35" s="10"/>
      <c r="M35" s="10"/>
      <c r="N35" s="33"/>
      <c r="O35" s="38"/>
      <c r="P35" s="33"/>
      <c r="Q35" s="3"/>
    </row>
    <row r="36" spans="1:17" ht="22.5" customHeight="1">
      <c r="A36" s="16"/>
      <c r="B36" s="16" t="e">
        <f>#REF!*#REF!</f>
        <v>#REF!</v>
      </c>
      <c r="C36" s="15"/>
      <c r="D36" s="15"/>
      <c r="E36" s="34"/>
      <c r="F36" s="34"/>
      <c r="G36" s="34"/>
      <c r="H36" s="34"/>
      <c r="I36" s="34"/>
      <c r="J36" s="35" t="e">
        <f>#REF!*24</f>
        <v>#REF!</v>
      </c>
      <c r="K36" s="35"/>
      <c r="L36" s="35"/>
      <c r="M36" s="15"/>
      <c r="N36" s="36"/>
      <c r="O36" s="15"/>
      <c r="P36" s="15"/>
      <c r="Q36" s="16"/>
    </row>
    <row r="37" spans="2:16" ht="24.75" customHeight="1">
      <c r="B37" s="12"/>
      <c r="C37" s="37" t="s">
        <v>48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24.75" customHeight="1">
      <c r="B38" s="12"/>
      <c r="C38" s="37" t="s">
        <v>50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 selectLockedCells="1"/>
  <mergeCells count="8">
    <mergeCell ref="C37:P37"/>
    <mergeCell ref="O4:O35"/>
    <mergeCell ref="C38:P38"/>
    <mergeCell ref="C1:P1"/>
    <mergeCell ref="C2:L2"/>
    <mergeCell ref="C3:I3"/>
    <mergeCell ref="L3:M3"/>
    <mergeCell ref="N3:P3"/>
  </mergeCells>
  <dataValidations count="1">
    <dataValidation type="list" allowBlank="1" showInputMessage="1" showErrorMessage="1" sqref="L5:M35">
      <formula1>Atividade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4" r:id="rId1"/>
  <ignoredErrors>
    <ignoredError sqref="C3:P4 J35:P35 D5:P5 D6:P33 D34 J34:P34 N2:P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">
      <selection activeCell="E32" sqref="E32"/>
    </sheetView>
  </sheetViews>
  <sheetFormatPr defaultColWidth="9.140625" defaultRowHeight="15"/>
  <cols>
    <col min="1" max="1" width="7.140625" style="3" hidden="1" customWidth="1"/>
    <col min="2" max="2" width="8.8515625" style="3" hidden="1" customWidth="1"/>
    <col min="3" max="3" width="7.421875" style="3" customWidth="1"/>
    <col min="4" max="4" width="8.8515625" style="3" customWidth="1"/>
    <col min="5" max="5" width="10.8515625" style="13" customWidth="1"/>
    <col min="6" max="6" width="9.8515625" style="13" customWidth="1"/>
    <col min="7" max="8" width="10.140625" style="13" customWidth="1"/>
    <col min="9" max="9" width="12.421875" style="13" customWidth="1"/>
    <col min="10" max="10" width="12.00390625" style="14" hidden="1" customWidth="1"/>
    <col min="11" max="11" width="4.00390625" style="14" hidden="1" customWidth="1"/>
    <col min="12" max="12" width="52.140625" style="14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9" t="s">
        <v>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3:16" ht="14.25" customHeight="1">
      <c r="C2" s="37" t="s">
        <v>42</v>
      </c>
      <c r="D2" s="37"/>
      <c r="E2" s="37"/>
      <c r="F2" s="37"/>
      <c r="G2" s="37"/>
      <c r="H2" s="37"/>
      <c r="I2" s="37"/>
      <c r="J2" s="37"/>
      <c r="K2" s="37"/>
      <c r="L2" s="37"/>
      <c r="M2" s="31" t="s">
        <v>5</v>
      </c>
      <c r="N2" s="6">
        <f>C5</f>
        <v>43221</v>
      </c>
      <c r="O2" s="4" t="s">
        <v>6</v>
      </c>
      <c r="P2" s="6">
        <f>C35</f>
        <v>43251</v>
      </c>
    </row>
    <row r="3" spans="3:17" s="7" customFormat="1" ht="14.25" customHeight="1">
      <c r="C3" s="40" t="s">
        <v>43</v>
      </c>
      <c r="D3" s="40"/>
      <c r="E3" s="40"/>
      <c r="F3" s="40"/>
      <c r="G3" s="40"/>
      <c r="H3" s="40"/>
      <c r="I3" s="40"/>
      <c r="J3" s="8"/>
      <c r="K3" s="8"/>
      <c r="L3" s="41" t="s">
        <v>14</v>
      </c>
      <c r="M3" s="41"/>
      <c r="N3" s="42" t="s">
        <v>13</v>
      </c>
      <c r="O3" s="42"/>
      <c r="P3" s="42"/>
      <c r="Q3" s="9"/>
    </row>
    <row r="4" spans="3:16" ht="12.75">
      <c r="C4" s="4"/>
      <c r="D4" s="4"/>
      <c r="E4" s="29" t="s">
        <v>0</v>
      </c>
      <c r="F4" s="29" t="s">
        <v>1</v>
      </c>
      <c r="G4" s="29" t="s">
        <v>0</v>
      </c>
      <c r="H4" s="29" t="s">
        <v>1</v>
      </c>
      <c r="I4" s="29" t="s">
        <v>2</v>
      </c>
      <c r="J4" s="10"/>
      <c r="K4" s="10" t="str">
        <f>IF(J4=0," ",8)</f>
        <v> </v>
      </c>
      <c r="L4" s="5" t="s">
        <v>15</v>
      </c>
      <c r="M4" s="29" t="s">
        <v>16</v>
      </c>
      <c r="N4" s="32" t="s">
        <v>3</v>
      </c>
      <c r="O4" s="38"/>
      <c r="P4" s="32" t="s">
        <v>4</v>
      </c>
    </row>
    <row r="5" spans="1:16" ht="12.75">
      <c r="A5" s="3">
        <f aca="true" t="shared" si="0" ref="A5:A35">WEEKDAY(C5)</f>
        <v>3</v>
      </c>
      <c r="B5" s="3">
        <f aca="true" t="shared" si="1" ref="B5:B33">IF(I5&lt;&gt;"-",1,0)</f>
        <v>0</v>
      </c>
      <c r="C5" s="25">
        <v>43221</v>
      </c>
      <c r="D5" s="15" t="str">
        <f aca="true" t="shared" si="2" ref="D5:D35">IF(A5=1,"domingo",IF(A5=2,"segunda",IF(A5=3,"terça",IF(A5=4,"quarta",IF(A5=5,"quinta",IF(A5=6,"sexta",IF(A5=7,"sábado",0)))))))</f>
        <v>terça</v>
      </c>
      <c r="E5" s="1" t="s">
        <v>8</v>
      </c>
      <c r="F5" s="1" t="s">
        <v>8</v>
      </c>
      <c r="G5" s="1" t="s">
        <v>8</v>
      </c>
      <c r="H5" s="1" t="s">
        <v>8</v>
      </c>
      <c r="I5" s="2" t="s">
        <v>8</v>
      </c>
      <c r="J5" s="10" t="str">
        <f aca="true" t="shared" si="3" ref="J5:J33">IF(I5="-"," ",(8/24))</f>
        <v> </v>
      </c>
      <c r="K5" s="10" t="str">
        <f aca="true" t="shared" si="4" ref="K5:K33">IF(B5=0," ",8)</f>
        <v> </v>
      </c>
      <c r="L5" s="10"/>
      <c r="M5" s="10"/>
      <c r="N5" s="33"/>
      <c r="O5" s="38"/>
      <c r="P5" s="33"/>
    </row>
    <row r="6" spans="1:16" ht="12.75">
      <c r="A6" s="3">
        <f t="shared" si="0"/>
        <v>4</v>
      </c>
      <c r="B6" s="3">
        <f t="shared" si="1"/>
        <v>1</v>
      </c>
      <c r="C6" s="25">
        <v>43222</v>
      </c>
      <c r="D6" s="15" t="str">
        <f t="shared" si="2"/>
        <v>quarta</v>
      </c>
      <c r="E6" s="1">
        <f aca="true" t="shared" si="5" ref="E6:H23">IF($D6="sábado","-",IF($D6="domingo","-",0))</f>
        <v>0</v>
      </c>
      <c r="F6" s="1">
        <f t="shared" si="5"/>
        <v>0</v>
      </c>
      <c r="G6" s="1">
        <f t="shared" si="5"/>
        <v>0</v>
      </c>
      <c r="H6" s="1">
        <f t="shared" si="5"/>
        <v>0</v>
      </c>
      <c r="I6" s="2">
        <f aca="true" t="shared" si="6" ref="I6:I31">IF(D6="sábado","-",IF(D6="domingo","-",(F6-E6+H6-G6)))</f>
        <v>0</v>
      </c>
      <c r="J6" s="10">
        <f t="shared" si="3"/>
        <v>0.3333333333333333</v>
      </c>
      <c r="K6" s="10">
        <f t="shared" si="4"/>
        <v>8</v>
      </c>
      <c r="L6" s="10"/>
      <c r="M6" s="10"/>
      <c r="N6" s="33"/>
      <c r="O6" s="38"/>
      <c r="P6" s="33"/>
    </row>
    <row r="7" spans="1:16" ht="15" customHeight="1">
      <c r="A7" s="3">
        <f t="shared" si="0"/>
        <v>5</v>
      </c>
      <c r="B7" s="3">
        <f t="shared" si="1"/>
        <v>1</v>
      </c>
      <c r="C7" s="25">
        <v>43223</v>
      </c>
      <c r="D7" s="15" t="str">
        <f t="shared" si="2"/>
        <v>quinta</v>
      </c>
      <c r="E7" s="1">
        <f t="shared" si="5"/>
        <v>0</v>
      </c>
      <c r="F7" s="1">
        <f t="shared" si="5"/>
        <v>0</v>
      </c>
      <c r="G7" s="1">
        <f t="shared" si="5"/>
        <v>0</v>
      </c>
      <c r="H7" s="1">
        <f t="shared" si="5"/>
        <v>0</v>
      </c>
      <c r="I7" s="2">
        <f t="shared" si="6"/>
        <v>0</v>
      </c>
      <c r="J7" s="10">
        <f t="shared" si="3"/>
        <v>0.3333333333333333</v>
      </c>
      <c r="K7" s="10">
        <f t="shared" si="4"/>
        <v>8</v>
      </c>
      <c r="L7" s="10"/>
      <c r="M7" s="10"/>
      <c r="N7" s="33"/>
      <c r="O7" s="38"/>
      <c r="P7" s="33"/>
    </row>
    <row r="8" spans="1:16" ht="15" customHeight="1">
      <c r="A8" s="3">
        <f t="shared" si="0"/>
        <v>6</v>
      </c>
      <c r="B8" s="3">
        <f t="shared" si="1"/>
        <v>1</v>
      </c>
      <c r="C8" s="25">
        <v>43224</v>
      </c>
      <c r="D8" s="15" t="str">
        <f t="shared" si="2"/>
        <v>sexta</v>
      </c>
      <c r="E8" s="1">
        <f t="shared" si="5"/>
        <v>0</v>
      </c>
      <c r="F8" s="1">
        <f t="shared" si="5"/>
        <v>0</v>
      </c>
      <c r="G8" s="1">
        <f t="shared" si="5"/>
        <v>0</v>
      </c>
      <c r="H8" s="1">
        <f t="shared" si="5"/>
        <v>0</v>
      </c>
      <c r="I8" s="2">
        <f t="shared" si="6"/>
        <v>0</v>
      </c>
      <c r="J8" s="10">
        <f t="shared" si="3"/>
        <v>0.3333333333333333</v>
      </c>
      <c r="K8" s="10">
        <f t="shared" si="4"/>
        <v>8</v>
      </c>
      <c r="L8" s="10"/>
      <c r="M8" s="10"/>
      <c r="N8" s="33"/>
      <c r="O8" s="38"/>
      <c r="P8" s="33"/>
    </row>
    <row r="9" spans="1:17" ht="12.75">
      <c r="A9" s="3">
        <f t="shared" si="0"/>
        <v>7</v>
      </c>
      <c r="B9" s="3">
        <f t="shared" si="1"/>
        <v>0</v>
      </c>
      <c r="C9" s="25">
        <v>43225</v>
      </c>
      <c r="D9" s="15" t="str">
        <f t="shared" si="2"/>
        <v>sábado</v>
      </c>
      <c r="E9" s="1" t="str">
        <f t="shared" si="5"/>
        <v>-</v>
      </c>
      <c r="F9" s="1" t="str">
        <f t="shared" si="5"/>
        <v>-</v>
      </c>
      <c r="G9" s="1" t="str">
        <f t="shared" si="5"/>
        <v>-</v>
      </c>
      <c r="H9" s="1" t="str">
        <f t="shared" si="5"/>
        <v>-</v>
      </c>
      <c r="I9" s="2" t="str">
        <f t="shared" si="6"/>
        <v>-</v>
      </c>
      <c r="J9" s="10" t="str">
        <f t="shared" si="3"/>
        <v> </v>
      </c>
      <c r="K9" s="10" t="str">
        <f t="shared" si="4"/>
        <v> </v>
      </c>
      <c r="L9" s="10"/>
      <c r="M9" s="10"/>
      <c r="N9" s="33"/>
      <c r="O9" s="38"/>
      <c r="P9" s="33"/>
      <c r="Q9" s="3" t="s">
        <v>35</v>
      </c>
    </row>
    <row r="10" spans="1:16" ht="12.75">
      <c r="A10" s="3">
        <f t="shared" si="0"/>
        <v>1</v>
      </c>
      <c r="B10" s="3">
        <f t="shared" si="1"/>
        <v>0</v>
      </c>
      <c r="C10" s="25">
        <v>43226</v>
      </c>
      <c r="D10" s="15" t="str">
        <f t="shared" si="2"/>
        <v>domingo</v>
      </c>
      <c r="E10" s="1" t="str">
        <f t="shared" si="5"/>
        <v>-</v>
      </c>
      <c r="F10" s="1" t="str">
        <f t="shared" si="5"/>
        <v>-</v>
      </c>
      <c r="G10" s="1" t="str">
        <f t="shared" si="5"/>
        <v>-</v>
      </c>
      <c r="H10" s="1" t="str">
        <f t="shared" si="5"/>
        <v>-</v>
      </c>
      <c r="I10" s="2" t="str">
        <f t="shared" si="6"/>
        <v>-</v>
      </c>
      <c r="J10" s="10" t="str">
        <f t="shared" si="3"/>
        <v> </v>
      </c>
      <c r="K10" s="10" t="str">
        <f t="shared" si="4"/>
        <v> </v>
      </c>
      <c r="L10" s="10"/>
      <c r="M10" s="10"/>
      <c r="N10" s="33"/>
      <c r="O10" s="38"/>
      <c r="P10" s="33"/>
    </row>
    <row r="11" spans="1:16" ht="12.75">
      <c r="A11" s="3">
        <f t="shared" si="0"/>
        <v>2</v>
      </c>
      <c r="B11" s="3">
        <f t="shared" si="1"/>
        <v>1</v>
      </c>
      <c r="C11" s="25">
        <v>43227</v>
      </c>
      <c r="D11" s="15" t="str">
        <f t="shared" si="2"/>
        <v>segunda</v>
      </c>
      <c r="E11" s="1">
        <f t="shared" si="5"/>
        <v>0</v>
      </c>
      <c r="F11" s="1">
        <f t="shared" si="5"/>
        <v>0</v>
      </c>
      <c r="G11" s="1">
        <f t="shared" si="5"/>
        <v>0</v>
      </c>
      <c r="H11" s="1">
        <f t="shared" si="5"/>
        <v>0</v>
      </c>
      <c r="I11" s="2">
        <f t="shared" si="6"/>
        <v>0</v>
      </c>
      <c r="J11" s="10">
        <f t="shared" si="3"/>
        <v>0.3333333333333333</v>
      </c>
      <c r="K11" s="10">
        <f t="shared" si="4"/>
        <v>8</v>
      </c>
      <c r="L11" s="10"/>
      <c r="M11" s="10"/>
      <c r="N11" s="33"/>
      <c r="O11" s="38"/>
      <c r="P11" s="33"/>
    </row>
    <row r="12" spans="1:16" ht="12.75">
      <c r="A12" s="3">
        <f t="shared" si="0"/>
        <v>3</v>
      </c>
      <c r="B12" s="3">
        <f t="shared" si="1"/>
        <v>1</v>
      </c>
      <c r="C12" s="25">
        <v>43228</v>
      </c>
      <c r="D12" s="15" t="str">
        <f t="shared" si="2"/>
        <v>terça</v>
      </c>
      <c r="E12" s="1">
        <f t="shared" si="5"/>
        <v>0</v>
      </c>
      <c r="F12" s="1">
        <f t="shared" si="5"/>
        <v>0</v>
      </c>
      <c r="G12" s="1">
        <f t="shared" si="5"/>
        <v>0</v>
      </c>
      <c r="H12" s="1">
        <f t="shared" si="5"/>
        <v>0</v>
      </c>
      <c r="I12" s="2">
        <f t="shared" si="6"/>
        <v>0</v>
      </c>
      <c r="J12" s="10">
        <f t="shared" si="3"/>
        <v>0.3333333333333333</v>
      </c>
      <c r="K12" s="10">
        <f t="shared" si="4"/>
        <v>8</v>
      </c>
      <c r="L12" s="10"/>
      <c r="M12" s="10"/>
      <c r="N12" s="33"/>
      <c r="O12" s="38"/>
      <c r="P12" s="33"/>
    </row>
    <row r="13" spans="1:16" ht="12.75">
      <c r="A13" s="3">
        <f t="shared" si="0"/>
        <v>4</v>
      </c>
      <c r="B13" s="3">
        <f t="shared" si="1"/>
        <v>1</v>
      </c>
      <c r="C13" s="25">
        <v>43229</v>
      </c>
      <c r="D13" s="15" t="str">
        <f t="shared" si="2"/>
        <v>quarta</v>
      </c>
      <c r="E13" s="1">
        <f t="shared" si="5"/>
        <v>0</v>
      </c>
      <c r="F13" s="1">
        <f t="shared" si="5"/>
        <v>0</v>
      </c>
      <c r="G13" s="1">
        <f t="shared" si="5"/>
        <v>0</v>
      </c>
      <c r="H13" s="1">
        <f t="shared" si="5"/>
        <v>0</v>
      </c>
      <c r="I13" s="2">
        <f t="shared" si="6"/>
        <v>0</v>
      </c>
      <c r="J13" s="10">
        <f t="shared" si="3"/>
        <v>0.3333333333333333</v>
      </c>
      <c r="K13" s="10">
        <f t="shared" si="4"/>
        <v>8</v>
      </c>
      <c r="L13" s="10"/>
      <c r="M13" s="10"/>
      <c r="N13" s="33"/>
      <c r="O13" s="38"/>
      <c r="P13" s="33"/>
    </row>
    <row r="14" spans="1:16" ht="12.75">
      <c r="A14" s="3">
        <f t="shared" si="0"/>
        <v>5</v>
      </c>
      <c r="B14" s="3">
        <f t="shared" si="1"/>
        <v>1</v>
      </c>
      <c r="C14" s="25">
        <v>43230</v>
      </c>
      <c r="D14" s="15" t="str">
        <f t="shared" si="2"/>
        <v>quinta</v>
      </c>
      <c r="E14" s="1">
        <f t="shared" si="5"/>
        <v>0</v>
      </c>
      <c r="F14" s="1">
        <f t="shared" si="5"/>
        <v>0</v>
      </c>
      <c r="G14" s="1">
        <f t="shared" si="5"/>
        <v>0</v>
      </c>
      <c r="H14" s="1">
        <f t="shared" si="5"/>
        <v>0</v>
      </c>
      <c r="I14" s="2">
        <f t="shared" si="6"/>
        <v>0</v>
      </c>
      <c r="J14" s="10">
        <f t="shared" si="3"/>
        <v>0.3333333333333333</v>
      </c>
      <c r="K14" s="10">
        <f t="shared" si="4"/>
        <v>8</v>
      </c>
      <c r="L14" s="10"/>
      <c r="M14" s="10"/>
      <c r="N14" s="33"/>
      <c r="O14" s="38"/>
      <c r="P14" s="33"/>
    </row>
    <row r="15" spans="1:17" ht="12.75">
      <c r="A15" s="3">
        <f t="shared" si="0"/>
        <v>6</v>
      </c>
      <c r="B15" s="3">
        <f t="shared" si="1"/>
        <v>1</v>
      </c>
      <c r="C15" s="25">
        <v>43231</v>
      </c>
      <c r="D15" s="15" t="str">
        <f t="shared" si="2"/>
        <v>sexta</v>
      </c>
      <c r="E15" s="1">
        <f t="shared" si="5"/>
        <v>0</v>
      </c>
      <c r="F15" s="1">
        <f t="shared" si="5"/>
        <v>0</v>
      </c>
      <c r="G15" s="1">
        <f t="shared" si="5"/>
        <v>0</v>
      </c>
      <c r="H15" s="1">
        <f t="shared" si="5"/>
        <v>0</v>
      </c>
      <c r="I15" s="2">
        <f t="shared" si="6"/>
        <v>0</v>
      </c>
      <c r="J15" s="10">
        <f t="shared" si="3"/>
        <v>0.3333333333333333</v>
      </c>
      <c r="K15" s="10">
        <f t="shared" si="4"/>
        <v>8</v>
      </c>
      <c r="L15" s="10"/>
      <c r="M15" s="10"/>
      <c r="N15" s="33"/>
      <c r="O15" s="38"/>
      <c r="P15" s="33"/>
      <c r="Q15" s="3" t="s">
        <v>35</v>
      </c>
    </row>
    <row r="16" spans="1:16" ht="12.75">
      <c r="A16" s="3">
        <f t="shared" si="0"/>
        <v>7</v>
      </c>
      <c r="B16" s="3">
        <f t="shared" si="1"/>
        <v>0</v>
      </c>
      <c r="C16" s="25">
        <v>43232</v>
      </c>
      <c r="D16" s="15" t="str">
        <f t="shared" si="2"/>
        <v>sábado</v>
      </c>
      <c r="E16" s="1" t="str">
        <f t="shared" si="5"/>
        <v>-</v>
      </c>
      <c r="F16" s="1" t="str">
        <f t="shared" si="5"/>
        <v>-</v>
      </c>
      <c r="G16" s="1" t="str">
        <f t="shared" si="5"/>
        <v>-</v>
      </c>
      <c r="H16" s="1" t="str">
        <f t="shared" si="5"/>
        <v>-</v>
      </c>
      <c r="I16" s="2" t="str">
        <f t="shared" si="6"/>
        <v>-</v>
      </c>
      <c r="J16" s="10" t="str">
        <f t="shared" si="3"/>
        <v> </v>
      </c>
      <c r="K16" s="10" t="str">
        <f t="shared" si="4"/>
        <v> </v>
      </c>
      <c r="L16" s="10"/>
      <c r="M16" s="10"/>
      <c r="N16" s="33"/>
      <c r="O16" s="38"/>
      <c r="P16" s="33"/>
    </row>
    <row r="17" spans="1:16" ht="12.75">
      <c r="A17" s="3">
        <f t="shared" si="0"/>
        <v>1</v>
      </c>
      <c r="B17" s="3">
        <f t="shared" si="1"/>
        <v>0</v>
      </c>
      <c r="C17" s="25">
        <v>43233</v>
      </c>
      <c r="D17" s="15" t="str">
        <f t="shared" si="2"/>
        <v>domingo</v>
      </c>
      <c r="E17" s="1" t="str">
        <f t="shared" si="5"/>
        <v>-</v>
      </c>
      <c r="F17" s="1" t="str">
        <f t="shared" si="5"/>
        <v>-</v>
      </c>
      <c r="G17" s="1" t="str">
        <f t="shared" si="5"/>
        <v>-</v>
      </c>
      <c r="H17" s="1" t="str">
        <f t="shared" si="5"/>
        <v>-</v>
      </c>
      <c r="I17" s="2" t="str">
        <f t="shared" si="6"/>
        <v>-</v>
      </c>
      <c r="J17" s="10" t="str">
        <f t="shared" si="3"/>
        <v> </v>
      </c>
      <c r="K17" s="10" t="str">
        <f t="shared" si="4"/>
        <v> </v>
      </c>
      <c r="L17" s="10"/>
      <c r="M17" s="10"/>
      <c r="N17" s="33"/>
      <c r="O17" s="38"/>
      <c r="P17" s="33"/>
    </row>
    <row r="18" spans="1:16" ht="12.75">
      <c r="A18" s="3">
        <f t="shared" si="0"/>
        <v>2</v>
      </c>
      <c r="B18" s="3">
        <v>1</v>
      </c>
      <c r="C18" s="25">
        <v>43234</v>
      </c>
      <c r="D18" s="15" t="s">
        <v>47</v>
      </c>
      <c r="E18" s="1" t="str">
        <f t="shared" si="5"/>
        <v>-</v>
      </c>
      <c r="F18" s="1" t="str">
        <f t="shared" si="5"/>
        <v>-</v>
      </c>
      <c r="G18" s="1" t="str">
        <f t="shared" si="5"/>
        <v>-</v>
      </c>
      <c r="H18" s="1" t="str">
        <f t="shared" si="5"/>
        <v>-</v>
      </c>
      <c r="I18" s="2" t="str">
        <f t="shared" si="6"/>
        <v>-</v>
      </c>
      <c r="J18" s="10" t="str">
        <f t="shared" si="3"/>
        <v> </v>
      </c>
      <c r="K18" s="10">
        <f t="shared" si="4"/>
        <v>8</v>
      </c>
      <c r="L18" s="10"/>
      <c r="M18" s="10"/>
      <c r="N18" s="33"/>
      <c r="O18" s="38"/>
      <c r="P18" s="33"/>
    </row>
    <row r="19" spans="1:16" ht="12.75">
      <c r="A19" s="3">
        <f t="shared" si="0"/>
        <v>3</v>
      </c>
      <c r="B19" s="3">
        <f t="shared" si="1"/>
        <v>1</v>
      </c>
      <c r="C19" s="25">
        <v>43235</v>
      </c>
      <c r="D19" s="15" t="str">
        <f t="shared" si="2"/>
        <v>terça</v>
      </c>
      <c r="E19" s="1">
        <f t="shared" si="5"/>
        <v>0</v>
      </c>
      <c r="F19" s="1">
        <f t="shared" si="5"/>
        <v>0</v>
      </c>
      <c r="G19" s="1">
        <f t="shared" si="5"/>
        <v>0</v>
      </c>
      <c r="H19" s="1">
        <f t="shared" si="5"/>
        <v>0</v>
      </c>
      <c r="I19" s="2">
        <f t="shared" si="6"/>
        <v>0</v>
      </c>
      <c r="J19" s="10">
        <f t="shared" si="3"/>
        <v>0.3333333333333333</v>
      </c>
      <c r="K19" s="10">
        <f t="shared" si="4"/>
        <v>8</v>
      </c>
      <c r="L19" s="10"/>
      <c r="M19" s="10"/>
      <c r="N19" s="33"/>
      <c r="O19" s="38"/>
      <c r="P19" s="33"/>
    </row>
    <row r="20" spans="1:16" ht="12.75">
      <c r="A20" s="3">
        <f t="shared" si="0"/>
        <v>4</v>
      </c>
      <c r="B20" s="3">
        <f t="shared" si="1"/>
        <v>1</v>
      </c>
      <c r="C20" s="25">
        <v>43236</v>
      </c>
      <c r="D20" s="15" t="str">
        <f t="shared" si="2"/>
        <v>quarta</v>
      </c>
      <c r="E20" s="1">
        <f t="shared" si="5"/>
        <v>0</v>
      </c>
      <c r="F20" s="1">
        <f t="shared" si="5"/>
        <v>0</v>
      </c>
      <c r="G20" s="1">
        <f t="shared" si="5"/>
        <v>0</v>
      </c>
      <c r="H20" s="1">
        <f t="shared" si="5"/>
        <v>0</v>
      </c>
      <c r="I20" s="2">
        <f t="shared" si="6"/>
        <v>0</v>
      </c>
      <c r="J20" s="10">
        <f t="shared" si="3"/>
        <v>0.3333333333333333</v>
      </c>
      <c r="K20" s="10">
        <f t="shared" si="4"/>
        <v>8</v>
      </c>
      <c r="L20" s="10"/>
      <c r="M20" s="10"/>
      <c r="N20" s="33"/>
      <c r="O20" s="38"/>
      <c r="P20" s="33"/>
    </row>
    <row r="21" spans="1:16" ht="12.75">
      <c r="A21" s="3">
        <f t="shared" si="0"/>
        <v>5</v>
      </c>
      <c r="B21" s="3">
        <f t="shared" si="1"/>
        <v>1</v>
      </c>
      <c r="C21" s="25">
        <v>43237</v>
      </c>
      <c r="D21" s="15" t="str">
        <f t="shared" si="2"/>
        <v>quinta</v>
      </c>
      <c r="E21" s="1">
        <f t="shared" si="5"/>
        <v>0</v>
      </c>
      <c r="F21" s="1">
        <f t="shared" si="5"/>
        <v>0</v>
      </c>
      <c r="G21" s="1">
        <f t="shared" si="5"/>
        <v>0</v>
      </c>
      <c r="H21" s="1">
        <f t="shared" si="5"/>
        <v>0</v>
      </c>
      <c r="I21" s="2">
        <f t="shared" si="6"/>
        <v>0</v>
      </c>
      <c r="J21" s="10">
        <f t="shared" si="3"/>
        <v>0.3333333333333333</v>
      </c>
      <c r="K21" s="10">
        <f t="shared" si="4"/>
        <v>8</v>
      </c>
      <c r="L21" s="10"/>
      <c r="M21" s="10"/>
      <c r="N21" s="33"/>
      <c r="O21" s="38"/>
      <c r="P21" s="33"/>
    </row>
    <row r="22" spans="1:16" ht="12.75">
      <c r="A22" s="3">
        <f t="shared" si="0"/>
        <v>6</v>
      </c>
      <c r="B22" s="3">
        <f t="shared" si="1"/>
        <v>1</v>
      </c>
      <c r="C22" s="25">
        <v>43238</v>
      </c>
      <c r="D22" s="15" t="str">
        <f t="shared" si="2"/>
        <v>sexta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3"/>
      <c r="O22" s="38"/>
      <c r="P22" s="33"/>
    </row>
    <row r="23" spans="1:16" ht="12.75">
      <c r="A23" s="3">
        <f t="shared" si="0"/>
        <v>7</v>
      </c>
      <c r="B23" s="3">
        <f t="shared" si="1"/>
        <v>0</v>
      </c>
      <c r="C23" s="25">
        <v>43239</v>
      </c>
      <c r="D23" s="15" t="str">
        <f t="shared" si="2"/>
        <v>sábado</v>
      </c>
      <c r="E23" s="1" t="str">
        <f t="shared" si="5"/>
        <v>-</v>
      </c>
      <c r="F23" s="1" t="str">
        <f t="shared" si="5"/>
        <v>-</v>
      </c>
      <c r="G23" s="1" t="str">
        <f t="shared" si="5"/>
        <v>-</v>
      </c>
      <c r="H23" s="1" t="str">
        <f t="shared" si="5"/>
        <v>-</v>
      </c>
      <c r="I23" s="2" t="str">
        <f t="shared" si="6"/>
        <v>-</v>
      </c>
      <c r="J23" s="10" t="str">
        <f>IF(I23="-"," ",(8/24))</f>
        <v> </v>
      </c>
      <c r="K23" s="10" t="str">
        <f>IF(B23=0," ",8)</f>
        <v> </v>
      </c>
      <c r="L23" s="10"/>
      <c r="M23" s="10"/>
      <c r="N23" s="33"/>
      <c r="O23" s="38"/>
      <c r="P23" s="33"/>
    </row>
    <row r="24" spans="1:16" ht="12.75">
      <c r="A24" s="3">
        <f t="shared" si="0"/>
        <v>1</v>
      </c>
      <c r="B24" s="3">
        <f t="shared" si="1"/>
        <v>0</v>
      </c>
      <c r="C24" s="25">
        <v>43240</v>
      </c>
      <c r="D24" s="15" t="str">
        <f t="shared" si="2"/>
        <v>domingo</v>
      </c>
      <c r="E24" s="1" t="str">
        <f aca="true" t="shared" si="7" ref="E24:H31">IF($D24="sábado","-",IF($D24="domingo","-",0))</f>
        <v>-</v>
      </c>
      <c r="F24" s="1" t="str">
        <f t="shared" si="7"/>
        <v>-</v>
      </c>
      <c r="G24" s="1" t="str">
        <f t="shared" si="7"/>
        <v>-</v>
      </c>
      <c r="H24" s="1" t="str">
        <f t="shared" si="7"/>
        <v>-</v>
      </c>
      <c r="I24" s="2" t="str">
        <f t="shared" si="6"/>
        <v>-</v>
      </c>
      <c r="J24" s="10" t="str">
        <f t="shared" si="3"/>
        <v> </v>
      </c>
      <c r="K24" s="10" t="str">
        <f t="shared" si="4"/>
        <v> </v>
      </c>
      <c r="L24" s="10"/>
      <c r="M24" s="10"/>
      <c r="N24" s="33"/>
      <c r="O24" s="38"/>
      <c r="P24" s="33"/>
    </row>
    <row r="25" spans="1:16" ht="12.75">
      <c r="A25" s="3">
        <f t="shared" si="0"/>
        <v>2</v>
      </c>
      <c r="B25" s="3">
        <f t="shared" si="1"/>
        <v>1</v>
      </c>
      <c r="C25" s="25">
        <v>43241</v>
      </c>
      <c r="D25" s="15" t="str">
        <f t="shared" si="2"/>
        <v>segunda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3"/>
        <v>0.3333333333333333</v>
      </c>
      <c r="K25" s="10">
        <f t="shared" si="4"/>
        <v>8</v>
      </c>
      <c r="L25" s="10"/>
      <c r="M25" s="10"/>
      <c r="N25" s="33"/>
      <c r="O25" s="38"/>
      <c r="P25" s="33"/>
    </row>
    <row r="26" spans="1:16" ht="12.75">
      <c r="A26" s="3">
        <f t="shared" si="0"/>
        <v>3</v>
      </c>
      <c r="B26" s="3">
        <f t="shared" si="1"/>
        <v>1</v>
      </c>
      <c r="C26" s="25">
        <v>43242</v>
      </c>
      <c r="D26" s="15" t="str">
        <f t="shared" si="2"/>
        <v>terça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3"/>
        <v>0.3333333333333333</v>
      </c>
      <c r="K26" s="10">
        <f t="shared" si="4"/>
        <v>8</v>
      </c>
      <c r="L26" s="10"/>
      <c r="M26" s="10"/>
      <c r="N26" s="33"/>
      <c r="O26" s="38"/>
      <c r="P26" s="33"/>
    </row>
    <row r="27" spans="1:16" ht="12.75">
      <c r="A27" s="3">
        <f t="shared" si="0"/>
        <v>4</v>
      </c>
      <c r="B27" s="3">
        <f t="shared" si="1"/>
        <v>1</v>
      </c>
      <c r="C27" s="25">
        <v>43243</v>
      </c>
      <c r="D27" s="15" t="str">
        <f t="shared" si="2"/>
        <v>quarta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3"/>
        <v>0.3333333333333333</v>
      </c>
      <c r="K27" s="10">
        <f t="shared" si="4"/>
        <v>8</v>
      </c>
      <c r="L27" s="10"/>
      <c r="M27" s="10"/>
      <c r="N27" s="33"/>
      <c r="O27" s="38"/>
      <c r="P27" s="33"/>
    </row>
    <row r="28" spans="1:16" ht="12.75">
      <c r="A28" s="3">
        <f t="shared" si="0"/>
        <v>5</v>
      </c>
      <c r="B28" s="3">
        <f t="shared" si="1"/>
        <v>1</v>
      </c>
      <c r="C28" s="25">
        <v>43244</v>
      </c>
      <c r="D28" s="15" t="str">
        <f t="shared" si="2"/>
        <v>quinta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3"/>
        <v>0.3333333333333333</v>
      </c>
      <c r="K28" s="10">
        <f t="shared" si="4"/>
        <v>8</v>
      </c>
      <c r="L28" s="10"/>
      <c r="M28" s="10"/>
      <c r="N28" s="33"/>
      <c r="O28" s="38"/>
      <c r="P28" s="33"/>
    </row>
    <row r="29" spans="1:16" ht="12.75">
      <c r="A29" s="3">
        <f t="shared" si="0"/>
        <v>6</v>
      </c>
      <c r="B29" s="3">
        <f t="shared" si="1"/>
        <v>1</v>
      </c>
      <c r="C29" s="25">
        <v>43245</v>
      </c>
      <c r="D29" s="15" t="str">
        <f t="shared" si="2"/>
        <v>sexta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3"/>
        <v>0.3333333333333333</v>
      </c>
      <c r="K29" s="10">
        <f t="shared" si="4"/>
        <v>8</v>
      </c>
      <c r="L29" s="10"/>
      <c r="M29" s="10"/>
      <c r="N29" s="33"/>
      <c r="O29" s="38"/>
      <c r="P29" s="33"/>
    </row>
    <row r="30" spans="1:16" ht="12.75">
      <c r="A30" s="3">
        <f t="shared" si="0"/>
        <v>7</v>
      </c>
      <c r="B30" s="3">
        <f t="shared" si="1"/>
        <v>0</v>
      </c>
      <c r="C30" s="25">
        <v>43246</v>
      </c>
      <c r="D30" s="15" t="str">
        <f t="shared" si="2"/>
        <v>sábado</v>
      </c>
      <c r="E30" s="1" t="str">
        <f t="shared" si="7"/>
        <v>-</v>
      </c>
      <c r="F30" s="1" t="str">
        <f t="shared" si="7"/>
        <v>-</v>
      </c>
      <c r="G30" s="1" t="str">
        <f t="shared" si="7"/>
        <v>-</v>
      </c>
      <c r="H30" s="1" t="str">
        <f t="shared" si="7"/>
        <v>-</v>
      </c>
      <c r="I30" s="2" t="str">
        <f t="shared" si="6"/>
        <v>-</v>
      </c>
      <c r="J30" s="10" t="str">
        <f t="shared" si="3"/>
        <v> </v>
      </c>
      <c r="K30" s="10" t="str">
        <f t="shared" si="4"/>
        <v> </v>
      </c>
      <c r="L30" s="10"/>
      <c r="M30" s="10"/>
      <c r="N30" s="33"/>
      <c r="O30" s="38"/>
      <c r="P30" s="33"/>
    </row>
    <row r="31" spans="1:16" ht="12.75">
      <c r="A31" s="3">
        <f t="shared" si="0"/>
        <v>1</v>
      </c>
      <c r="B31" s="3">
        <f t="shared" si="1"/>
        <v>0</v>
      </c>
      <c r="C31" s="25">
        <v>43247</v>
      </c>
      <c r="D31" s="15" t="str">
        <f t="shared" si="2"/>
        <v>domingo</v>
      </c>
      <c r="E31" s="1" t="str">
        <f t="shared" si="7"/>
        <v>-</v>
      </c>
      <c r="F31" s="1" t="str">
        <f t="shared" si="7"/>
        <v>-</v>
      </c>
      <c r="G31" s="1" t="str">
        <f t="shared" si="7"/>
        <v>-</v>
      </c>
      <c r="H31" s="1" t="str">
        <f t="shared" si="7"/>
        <v>-</v>
      </c>
      <c r="I31" s="2" t="str">
        <f t="shared" si="6"/>
        <v>-</v>
      </c>
      <c r="J31" s="10" t="str">
        <f t="shared" si="3"/>
        <v> </v>
      </c>
      <c r="K31" s="10" t="str">
        <f t="shared" si="4"/>
        <v> </v>
      </c>
      <c r="L31" s="10"/>
      <c r="M31" s="10"/>
      <c r="N31" s="33"/>
      <c r="O31" s="38"/>
      <c r="P31" s="33"/>
    </row>
    <row r="32" spans="1:16" ht="12.75">
      <c r="A32" s="3">
        <f t="shared" si="0"/>
        <v>2</v>
      </c>
      <c r="B32" s="3">
        <f t="shared" si="1"/>
        <v>1</v>
      </c>
      <c r="C32" s="25">
        <v>43248</v>
      </c>
      <c r="D32" s="15" t="str">
        <f t="shared" si="2"/>
        <v>segunda</v>
      </c>
      <c r="E32" s="1"/>
      <c r="F32" s="1"/>
      <c r="G32" s="1"/>
      <c r="H32" s="1"/>
      <c r="I32" s="2"/>
      <c r="J32" s="10">
        <f t="shared" si="3"/>
        <v>0.3333333333333333</v>
      </c>
      <c r="K32" s="10">
        <f t="shared" si="4"/>
        <v>8</v>
      </c>
      <c r="L32" s="10"/>
      <c r="M32" s="10"/>
      <c r="N32" s="33"/>
      <c r="O32" s="38"/>
      <c r="P32" s="33"/>
    </row>
    <row r="33" spans="1:16" ht="12.75">
      <c r="A33" s="3">
        <f t="shared" si="0"/>
        <v>3</v>
      </c>
      <c r="B33" s="3">
        <f t="shared" si="1"/>
        <v>1</v>
      </c>
      <c r="C33" s="25">
        <v>43249</v>
      </c>
      <c r="D33" s="15" t="str">
        <f t="shared" si="2"/>
        <v>terça</v>
      </c>
      <c r="E33" s="1"/>
      <c r="F33" s="1"/>
      <c r="G33" s="1"/>
      <c r="H33" s="1"/>
      <c r="I33" s="2"/>
      <c r="J33" s="10">
        <f t="shared" si="3"/>
        <v>0.3333333333333333</v>
      </c>
      <c r="K33" s="10">
        <f t="shared" si="4"/>
        <v>8</v>
      </c>
      <c r="L33" s="10"/>
      <c r="M33" s="10"/>
      <c r="N33" s="33"/>
      <c r="O33" s="38"/>
      <c r="P33" s="33"/>
    </row>
    <row r="34" spans="1:16" ht="12.75">
      <c r="A34" s="3">
        <f>WEEKDAY(C34)</f>
        <v>4</v>
      </c>
      <c r="B34" s="3">
        <f>IF(I34&lt;&gt;"-",1,0)</f>
        <v>1</v>
      </c>
      <c r="C34" s="25">
        <v>43250</v>
      </c>
      <c r="D34" s="15" t="str">
        <f t="shared" si="2"/>
        <v>quarta</v>
      </c>
      <c r="E34" s="1"/>
      <c r="F34" s="1"/>
      <c r="G34" s="1"/>
      <c r="H34" s="1"/>
      <c r="I34" s="2"/>
      <c r="J34" s="10">
        <f>IF(I34="-"," ",(8/24))</f>
        <v>0.3333333333333333</v>
      </c>
      <c r="K34" s="10">
        <f>IF(B34=0," ",8)</f>
        <v>8</v>
      </c>
      <c r="L34" s="10"/>
      <c r="M34" s="10"/>
      <c r="N34" s="33"/>
      <c r="O34" s="38"/>
      <c r="P34" s="33"/>
    </row>
    <row r="35" spans="1:16" ht="12.75">
      <c r="A35" s="3">
        <f t="shared" si="0"/>
        <v>5</v>
      </c>
      <c r="B35" s="3">
        <v>0</v>
      </c>
      <c r="C35" s="25">
        <v>43251</v>
      </c>
      <c r="D35" s="11" t="str">
        <f t="shared" si="2"/>
        <v>quinta</v>
      </c>
      <c r="E35" s="1" t="s">
        <v>8</v>
      </c>
      <c r="F35" s="1" t="s">
        <v>8</v>
      </c>
      <c r="G35" s="1" t="s">
        <v>8</v>
      </c>
      <c r="H35" s="1" t="s">
        <v>8</v>
      </c>
      <c r="I35" s="2" t="s">
        <v>8</v>
      </c>
      <c r="J35" s="10"/>
      <c r="K35" s="10"/>
      <c r="L35" s="10"/>
      <c r="M35" s="10"/>
      <c r="N35" s="33"/>
      <c r="O35" s="38"/>
      <c r="P35" s="33"/>
    </row>
    <row r="36" spans="2:16" s="16" customFormat="1" ht="12.75">
      <c r="B36" s="16" t="e">
        <f>#REF!*#REF!</f>
        <v>#REF!</v>
      </c>
      <c r="C36" s="15"/>
      <c r="D36" s="15"/>
      <c r="E36" s="34"/>
      <c r="F36" s="34"/>
      <c r="G36" s="34"/>
      <c r="H36" s="34"/>
      <c r="I36" s="34"/>
      <c r="J36" s="35" t="e">
        <f>#REF!*24</f>
        <v>#REF!</v>
      </c>
      <c r="K36" s="35"/>
      <c r="L36" s="35"/>
      <c r="M36" s="15"/>
      <c r="N36" s="36"/>
      <c r="O36" s="15"/>
      <c r="P36" s="15"/>
    </row>
    <row r="37" spans="2:16" ht="24.75" customHeight="1">
      <c r="B37" s="12"/>
      <c r="C37" s="37" t="s">
        <v>48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24.75" customHeight="1">
      <c r="B38" s="12"/>
      <c r="C38" s="37" t="s">
        <v>50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8">
    <mergeCell ref="C37:P37"/>
    <mergeCell ref="C38:P38"/>
    <mergeCell ref="O4:O35"/>
    <mergeCell ref="C1:P1"/>
    <mergeCell ref="C2:L2"/>
    <mergeCell ref="C3:I3"/>
    <mergeCell ref="L3:M3"/>
    <mergeCell ref="N3:P3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  <ignoredErrors>
    <ignoredError sqref="E6:I31 D35 N2:P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">
      <selection activeCell="L7" sqref="L7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7.421875" style="3" customWidth="1"/>
    <col min="4" max="4" width="8.8515625" style="3" customWidth="1"/>
    <col min="5" max="5" width="10.8515625" style="13" customWidth="1"/>
    <col min="6" max="6" width="9.8515625" style="13" customWidth="1"/>
    <col min="7" max="8" width="10.140625" style="13" customWidth="1"/>
    <col min="9" max="9" width="12.421875" style="13" customWidth="1"/>
    <col min="10" max="10" width="12.00390625" style="14" hidden="1" customWidth="1"/>
    <col min="11" max="11" width="4.00390625" style="14" hidden="1" customWidth="1"/>
    <col min="12" max="12" width="52.140625" style="14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9" t="s">
        <v>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3:16" ht="14.25" customHeight="1">
      <c r="C2" s="37" t="s">
        <v>42</v>
      </c>
      <c r="D2" s="37"/>
      <c r="E2" s="37"/>
      <c r="F2" s="37"/>
      <c r="G2" s="37"/>
      <c r="H2" s="37"/>
      <c r="I2" s="37"/>
      <c r="J2" s="37"/>
      <c r="K2" s="37"/>
      <c r="L2" s="37"/>
      <c r="M2" s="31" t="s">
        <v>5</v>
      </c>
      <c r="N2" s="6">
        <f>C5</f>
        <v>43252</v>
      </c>
      <c r="O2" s="4" t="s">
        <v>6</v>
      </c>
      <c r="P2" s="6">
        <f>C34</f>
        <v>43281</v>
      </c>
    </row>
    <row r="3" spans="3:17" s="7" customFormat="1" ht="14.25" customHeight="1">
      <c r="C3" s="40" t="s">
        <v>43</v>
      </c>
      <c r="D3" s="40"/>
      <c r="E3" s="40"/>
      <c r="F3" s="40"/>
      <c r="G3" s="40"/>
      <c r="H3" s="40"/>
      <c r="I3" s="40"/>
      <c r="J3" s="8"/>
      <c r="K3" s="8"/>
      <c r="L3" s="41" t="s">
        <v>14</v>
      </c>
      <c r="M3" s="41"/>
      <c r="N3" s="42" t="s">
        <v>13</v>
      </c>
      <c r="O3" s="42"/>
      <c r="P3" s="42"/>
      <c r="Q3" s="9"/>
    </row>
    <row r="4" spans="3:16" ht="12.75">
      <c r="C4" s="4"/>
      <c r="D4" s="4"/>
      <c r="E4" s="29" t="s">
        <v>0</v>
      </c>
      <c r="F4" s="29" t="s">
        <v>1</v>
      </c>
      <c r="G4" s="29" t="s">
        <v>0</v>
      </c>
      <c r="H4" s="29" t="s">
        <v>1</v>
      </c>
      <c r="I4" s="29" t="s">
        <v>2</v>
      </c>
      <c r="J4" s="10"/>
      <c r="K4" s="10" t="str">
        <f>IF(J4=0," ",8)</f>
        <v> </v>
      </c>
      <c r="L4" s="5" t="s">
        <v>15</v>
      </c>
      <c r="M4" s="29" t="s">
        <v>16</v>
      </c>
      <c r="N4" s="32" t="s">
        <v>3</v>
      </c>
      <c r="O4" s="38"/>
      <c r="P4" s="32" t="s">
        <v>4</v>
      </c>
    </row>
    <row r="5" spans="1:16" ht="12.75">
      <c r="A5" s="3">
        <f aca="true" t="shared" si="0" ref="A5:A35">WEEKDAY(C5)</f>
        <v>6</v>
      </c>
      <c r="B5" s="3">
        <f aca="true" t="shared" si="1" ref="B5:B34">IF(I5&lt;&gt;"-",1,0)</f>
        <v>0</v>
      </c>
      <c r="C5" s="25">
        <v>43252</v>
      </c>
      <c r="D5" s="15" t="str">
        <f aca="true" t="shared" si="2" ref="D5:D34">IF(A5=1,"domingo",IF(A5=2,"segunda",IF(A5=3,"terça",IF(A5=4,"quarta",IF(A5=5,"quinta",IF(A5=6,"sexta",IF(A5=7,"sábado",0)))))))</f>
        <v>sexta</v>
      </c>
      <c r="E5" s="1" t="s">
        <v>8</v>
      </c>
      <c r="F5" s="1" t="s">
        <v>8</v>
      </c>
      <c r="G5" s="1" t="s">
        <v>8</v>
      </c>
      <c r="H5" s="1" t="s">
        <v>8</v>
      </c>
      <c r="I5" s="2" t="s">
        <v>8</v>
      </c>
      <c r="J5" s="10" t="str">
        <f aca="true" t="shared" si="3" ref="J5:J34">IF(I5="-"," ",(8/24))</f>
        <v> </v>
      </c>
      <c r="K5" s="10" t="str">
        <f aca="true" t="shared" si="4" ref="K5:K34">IF(B5=0," ",8)</f>
        <v> </v>
      </c>
      <c r="L5" s="10"/>
      <c r="M5" s="10"/>
      <c r="N5" s="33"/>
      <c r="O5" s="38"/>
      <c r="P5" s="33"/>
    </row>
    <row r="6" spans="1:16" ht="12.75">
      <c r="A6" s="3">
        <f t="shared" si="0"/>
        <v>7</v>
      </c>
      <c r="B6" s="3">
        <f t="shared" si="1"/>
        <v>0</v>
      </c>
      <c r="C6" s="25">
        <v>43253</v>
      </c>
      <c r="D6" s="15" t="str">
        <f t="shared" si="2"/>
        <v>sábado</v>
      </c>
      <c r="E6" s="1" t="str">
        <f aca="true" t="shared" si="5" ref="E6:H23">IF($D6="sábado","-",IF($D6="domingo","-",0))</f>
        <v>-</v>
      </c>
      <c r="F6" s="1" t="str">
        <f t="shared" si="5"/>
        <v>-</v>
      </c>
      <c r="G6" s="1" t="str">
        <f t="shared" si="5"/>
        <v>-</v>
      </c>
      <c r="H6" s="1" t="str">
        <f t="shared" si="5"/>
        <v>-</v>
      </c>
      <c r="I6" s="2" t="str">
        <f aca="true" t="shared" si="6" ref="I6:I34">IF(D6="sábado","-",IF(D6="domingo","-",(F6-E6+H6-G6)))</f>
        <v>-</v>
      </c>
      <c r="J6" s="10" t="str">
        <f t="shared" si="3"/>
        <v> </v>
      </c>
      <c r="K6" s="10" t="str">
        <f t="shared" si="4"/>
        <v> </v>
      </c>
      <c r="L6" s="10"/>
      <c r="M6" s="10"/>
      <c r="N6" s="33"/>
      <c r="O6" s="38"/>
      <c r="P6" s="33"/>
    </row>
    <row r="7" spans="1:16" ht="15" customHeight="1">
      <c r="A7" s="3">
        <f t="shared" si="0"/>
        <v>1</v>
      </c>
      <c r="B7" s="3">
        <f t="shared" si="1"/>
        <v>0</v>
      </c>
      <c r="C7" s="25">
        <v>43254</v>
      </c>
      <c r="D7" s="15" t="str">
        <f t="shared" si="2"/>
        <v>domingo</v>
      </c>
      <c r="E7" s="1" t="str">
        <f t="shared" si="5"/>
        <v>-</v>
      </c>
      <c r="F7" s="1" t="str">
        <f t="shared" si="5"/>
        <v>-</v>
      </c>
      <c r="G7" s="1" t="str">
        <f t="shared" si="5"/>
        <v>-</v>
      </c>
      <c r="H7" s="1" t="str">
        <f t="shared" si="5"/>
        <v>-</v>
      </c>
      <c r="I7" s="2" t="str">
        <f t="shared" si="6"/>
        <v>-</v>
      </c>
      <c r="J7" s="10" t="str">
        <f t="shared" si="3"/>
        <v> </v>
      </c>
      <c r="K7" s="10" t="str">
        <f t="shared" si="4"/>
        <v> </v>
      </c>
      <c r="L7" s="10"/>
      <c r="M7" s="10"/>
      <c r="N7" s="33"/>
      <c r="O7" s="38"/>
      <c r="P7" s="33"/>
    </row>
    <row r="8" spans="1:16" ht="15" customHeight="1">
      <c r="A8" s="3">
        <f t="shared" si="0"/>
        <v>2</v>
      </c>
      <c r="B8" s="3">
        <f t="shared" si="1"/>
        <v>1</v>
      </c>
      <c r="C8" s="25">
        <v>43255</v>
      </c>
      <c r="D8" s="15" t="str">
        <f t="shared" si="2"/>
        <v>segunda</v>
      </c>
      <c r="E8" s="1">
        <f t="shared" si="5"/>
        <v>0</v>
      </c>
      <c r="F8" s="1">
        <f t="shared" si="5"/>
        <v>0</v>
      </c>
      <c r="G8" s="1">
        <f t="shared" si="5"/>
        <v>0</v>
      </c>
      <c r="H8" s="1">
        <f t="shared" si="5"/>
        <v>0</v>
      </c>
      <c r="I8" s="2">
        <f t="shared" si="6"/>
        <v>0</v>
      </c>
      <c r="J8" s="10">
        <f t="shared" si="3"/>
        <v>0.3333333333333333</v>
      </c>
      <c r="K8" s="10">
        <f t="shared" si="4"/>
        <v>8</v>
      </c>
      <c r="L8" s="10"/>
      <c r="M8" s="10"/>
      <c r="N8" s="33"/>
      <c r="O8" s="38"/>
      <c r="P8" s="33"/>
    </row>
    <row r="9" spans="1:17" ht="12.75">
      <c r="A9" s="3">
        <f t="shared" si="0"/>
        <v>3</v>
      </c>
      <c r="B9" s="3">
        <f t="shared" si="1"/>
        <v>1</v>
      </c>
      <c r="C9" s="25">
        <v>43256</v>
      </c>
      <c r="D9" s="15" t="str">
        <f t="shared" si="2"/>
        <v>terça</v>
      </c>
      <c r="E9" s="1">
        <f t="shared" si="5"/>
        <v>0</v>
      </c>
      <c r="F9" s="1">
        <f t="shared" si="5"/>
        <v>0</v>
      </c>
      <c r="G9" s="1">
        <f t="shared" si="5"/>
        <v>0</v>
      </c>
      <c r="H9" s="1">
        <f t="shared" si="5"/>
        <v>0</v>
      </c>
      <c r="I9" s="2">
        <f t="shared" si="6"/>
        <v>0</v>
      </c>
      <c r="J9" s="10">
        <f t="shared" si="3"/>
        <v>0.3333333333333333</v>
      </c>
      <c r="K9" s="10">
        <f t="shared" si="4"/>
        <v>8</v>
      </c>
      <c r="L9" s="10"/>
      <c r="M9" s="10"/>
      <c r="N9" s="33"/>
      <c r="O9" s="38"/>
      <c r="P9" s="33"/>
      <c r="Q9" s="3" t="s">
        <v>35</v>
      </c>
    </row>
    <row r="10" spans="1:16" ht="12.75">
      <c r="A10" s="3">
        <f t="shared" si="0"/>
        <v>4</v>
      </c>
      <c r="B10" s="3">
        <f t="shared" si="1"/>
        <v>1</v>
      </c>
      <c r="C10" s="25">
        <v>43257</v>
      </c>
      <c r="D10" s="15" t="str">
        <f t="shared" si="2"/>
        <v>quarta</v>
      </c>
      <c r="E10" s="1">
        <f t="shared" si="5"/>
        <v>0</v>
      </c>
      <c r="F10" s="1">
        <f t="shared" si="5"/>
        <v>0</v>
      </c>
      <c r="G10" s="1">
        <f t="shared" si="5"/>
        <v>0</v>
      </c>
      <c r="H10" s="1">
        <f t="shared" si="5"/>
        <v>0</v>
      </c>
      <c r="I10" s="2">
        <f t="shared" si="6"/>
        <v>0</v>
      </c>
      <c r="J10" s="10">
        <f t="shared" si="3"/>
        <v>0.3333333333333333</v>
      </c>
      <c r="K10" s="10">
        <f t="shared" si="4"/>
        <v>8</v>
      </c>
      <c r="L10" s="10"/>
      <c r="M10" s="10"/>
      <c r="N10" s="33"/>
      <c r="O10" s="38"/>
      <c r="P10" s="33"/>
    </row>
    <row r="11" spans="1:16" ht="12.75">
      <c r="A11" s="3">
        <f t="shared" si="0"/>
        <v>5</v>
      </c>
      <c r="B11" s="3">
        <f t="shared" si="1"/>
        <v>1</v>
      </c>
      <c r="C11" s="25">
        <v>43258</v>
      </c>
      <c r="D11" s="15" t="str">
        <f t="shared" si="2"/>
        <v>quinta</v>
      </c>
      <c r="E11" s="1">
        <f t="shared" si="5"/>
        <v>0</v>
      </c>
      <c r="F11" s="1">
        <f t="shared" si="5"/>
        <v>0</v>
      </c>
      <c r="G11" s="1">
        <f t="shared" si="5"/>
        <v>0</v>
      </c>
      <c r="H11" s="1">
        <f t="shared" si="5"/>
        <v>0</v>
      </c>
      <c r="I11" s="2">
        <f t="shared" si="6"/>
        <v>0</v>
      </c>
      <c r="J11" s="10">
        <f t="shared" si="3"/>
        <v>0.3333333333333333</v>
      </c>
      <c r="K11" s="10">
        <f t="shared" si="4"/>
        <v>8</v>
      </c>
      <c r="L11" s="10"/>
      <c r="M11" s="10"/>
      <c r="N11" s="33"/>
      <c r="O11" s="38"/>
      <c r="P11" s="33"/>
    </row>
    <row r="12" spans="1:16" ht="12.75">
      <c r="A12" s="3">
        <f t="shared" si="0"/>
        <v>6</v>
      </c>
      <c r="B12" s="3">
        <f t="shared" si="1"/>
        <v>1</v>
      </c>
      <c r="C12" s="25">
        <v>43259</v>
      </c>
      <c r="D12" s="15" t="str">
        <f t="shared" si="2"/>
        <v>sexta</v>
      </c>
      <c r="E12" s="1">
        <f t="shared" si="5"/>
        <v>0</v>
      </c>
      <c r="F12" s="1">
        <f t="shared" si="5"/>
        <v>0</v>
      </c>
      <c r="G12" s="1">
        <f t="shared" si="5"/>
        <v>0</v>
      </c>
      <c r="H12" s="1">
        <f t="shared" si="5"/>
        <v>0</v>
      </c>
      <c r="I12" s="2">
        <f t="shared" si="6"/>
        <v>0</v>
      </c>
      <c r="J12" s="10">
        <f t="shared" si="3"/>
        <v>0.3333333333333333</v>
      </c>
      <c r="K12" s="10">
        <f t="shared" si="4"/>
        <v>8</v>
      </c>
      <c r="L12" s="10"/>
      <c r="M12" s="10"/>
      <c r="N12" s="33"/>
      <c r="O12" s="38"/>
      <c r="P12" s="33"/>
    </row>
    <row r="13" spans="1:16" ht="12.75">
      <c r="A13" s="3">
        <f t="shared" si="0"/>
        <v>7</v>
      </c>
      <c r="B13" s="3">
        <f t="shared" si="1"/>
        <v>0</v>
      </c>
      <c r="C13" s="25">
        <v>43260</v>
      </c>
      <c r="D13" s="15" t="str">
        <f t="shared" si="2"/>
        <v>sábado</v>
      </c>
      <c r="E13" s="1" t="str">
        <f t="shared" si="5"/>
        <v>-</v>
      </c>
      <c r="F13" s="1" t="str">
        <f t="shared" si="5"/>
        <v>-</v>
      </c>
      <c r="G13" s="1" t="str">
        <f t="shared" si="5"/>
        <v>-</v>
      </c>
      <c r="H13" s="1" t="str">
        <f t="shared" si="5"/>
        <v>-</v>
      </c>
      <c r="I13" s="2" t="str">
        <f t="shared" si="6"/>
        <v>-</v>
      </c>
      <c r="J13" s="10" t="str">
        <f t="shared" si="3"/>
        <v> </v>
      </c>
      <c r="K13" s="10" t="str">
        <f t="shared" si="4"/>
        <v> </v>
      </c>
      <c r="L13" s="10"/>
      <c r="M13" s="10"/>
      <c r="N13" s="33"/>
      <c r="O13" s="38"/>
      <c r="P13" s="33"/>
    </row>
    <row r="14" spans="1:16" ht="12.75">
      <c r="A14" s="3">
        <f t="shared" si="0"/>
        <v>1</v>
      </c>
      <c r="B14" s="3">
        <f t="shared" si="1"/>
        <v>0</v>
      </c>
      <c r="C14" s="25">
        <v>43261</v>
      </c>
      <c r="D14" s="15" t="str">
        <f t="shared" si="2"/>
        <v>domingo</v>
      </c>
      <c r="E14" s="1" t="str">
        <f t="shared" si="5"/>
        <v>-</v>
      </c>
      <c r="F14" s="1" t="str">
        <f t="shared" si="5"/>
        <v>-</v>
      </c>
      <c r="G14" s="1" t="str">
        <f t="shared" si="5"/>
        <v>-</v>
      </c>
      <c r="H14" s="1" t="str">
        <f t="shared" si="5"/>
        <v>-</v>
      </c>
      <c r="I14" s="2" t="str">
        <f t="shared" si="6"/>
        <v>-</v>
      </c>
      <c r="J14" s="10" t="str">
        <f t="shared" si="3"/>
        <v> </v>
      </c>
      <c r="K14" s="10" t="str">
        <f t="shared" si="4"/>
        <v> </v>
      </c>
      <c r="L14" s="10"/>
      <c r="M14" s="10"/>
      <c r="N14" s="33"/>
      <c r="O14" s="38"/>
      <c r="P14" s="33"/>
    </row>
    <row r="15" spans="1:17" ht="12.75">
      <c r="A15" s="3">
        <f t="shared" si="0"/>
        <v>2</v>
      </c>
      <c r="B15" s="3">
        <f t="shared" si="1"/>
        <v>1</v>
      </c>
      <c r="C15" s="25">
        <v>43262</v>
      </c>
      <c r="D15" s="15" t="str">
        <f t="shared" si="2"/>
        <v>segunda</v>
      </c>
      <c r="E15" s="1">
        <f t="shared" si="5"/>
        <v>0</v>
      </c>
      <c r="F15" s="1">
        <f t="shared" si="5"/>
        <v>0</v>
      </c>
      <c r="G15" s="1">
        <f t="shared" si="5"/>
        <v>0</v>
      </c>
      <c r="H15" s="1">
        <f t="shared" si="5"/>
        <v>0</v>
      </c>
      <c r="I15" s="2">
        <f t="shared" si="6"/>
        <v>0</v>
      </c>
      <c r="J15" s="10">
        <f t="shared" si="3"/>
        <v>0.3333333333333333</v>
      </c>
      <c r="K15" s="10">
        <f t="shared" si="4"/>
        <v>8</v>
      </c>
      <c r="L15" s="10"/>
      <c r="M15" s="10"/>
      <c r="N15" s="33"/>
      <c r="O15" s="38"/>
      <c r="P15" s="33"/>
      <c r="Q15" s="3" t="s">
        <v>35</v>
      </c>
    </row>
    <row r="16" spans="1:16" ht="12.75">
      <c r="A16" s="3">
        <f t="shared" si="0"/>
        <v>3</v>
      </c>
      <c r="B16" s="3">
        <f t="shared" si="1"/>
        <v>1</v>
      </c>
      <c r="C16" s="25">
        <v>43263</v>
      </c>
      <c r="D16" s="15" t="str">
        <f t="shared" si="2"/>
        <v>terça</v>
      </c>
      <c r="E16" s="1">
        <f t="shared" si="5"/>
        <v>0</v>
      </c>
      <c r="F16" s="1">
        <f t="shared" si="5"/>
        <v>0</v>
      </c>
      <c r="G16" s="1">
        <f t="shared" si="5"/>
        <v>0</v>
      </c>
      <c r="H16" s="1">
        <f t="shared" si="5"/>
        <v>0</v>
      </c>
      <c r="I16" s="2">
        <f t="shared" si="6"/>
        <v>0</v>
      </c>
      <c r="J16" s="10">
        <f t="shared" si="3"/>
        <v>0.3333333333333333</v>
      </c>
      <c r="K16" s="10">
        <f t="shared" si="4"/>
        <v>8</v>
      </c>
      <c r="L16" s="10"/>
      <c r="M16" s="10"/>
      <c r="N16" s="33"/>
      <c r="O16" s="38"/>
      <c r="P16" s="33"/>
    </row>
    <row r="17" spans="1:16" ht="12.75">
      <c r="A17" s="3">
        <f t="shared" si="0"/>
        <v>4</v>
      </c>
      <c r="B17" s="3">
        <f t="shared" si="1"/>
        <v>1</v>
      </c>
      <c r="C17" s="25">
        <v>43264</v>
      </c>
      <c r="D17" s="15" t="str">
        <f t="shared" si="2"/>
        <v>quarta</v>
      </c>
      <c r="E17" s="1">
        <f t="shared" si="5"/>
        <v>0</v>
      </c>
      <c r="F17" s="1">
        <f t="shared" si="5"/>
        <v>0</v>
      </c>
      <c r="G17" s="1">
        <f t="shared" si="5"/>
        <v>0</v>
      </c>
      <c r="H17" s="1">
        <f t="shared" si="5"/>
        <v>0</v>
      </c>
      <c r="I17" s="2">
        <f t="shared" si="6"/>
        <v>0</v>
      </c>
      <c r="J17" s="10">
        <f t="shared" si="3"/>
        <v>0.3333333333333333</v>
      </c>
      <c r="K17" s="10">
        <f t="shared" si="4"/>
        <v>8</v>
      </c>
      <c r="L17" s="10"/>
      <c r="M17" s="10"/>
      <c r="N17" s="33"/>
      <c r="O17" s="38"/>
      <c r="P17" s="33"/>
    </row>
    <row r="18" spans="1:16" ht="12.75">
      <c r="A18" s="3">
        <f t="shared" si="0"/>
        <v>5</v>
      </c>
      <c r="B18" s="3">
        <v>1</v>
      </c>
      <c r="C18" s="25">
        <v>43265</v>
      </c>
      <c r="D18" s="15" t="s">
        <v>47</v>
      </c>
      <c r="E18" s="1" t="str">
        <f t="shared" si="5"/>
        <v>-</v>
      </c>
      <c r="F18" s="1" t="str">
        <f t="shared" si="5"/>
        <v>-</v>
      </c>
      <c r="G18" s="1" t="str">
        <f t="shared" si="5"/>
        <v>-</v>
      </c>
      <c r="H18" s="1" t="str">
        <f t="shared" si="5"/>
        <v>-</v>
      </c>
      <c r="I18" s="2" t="str">
        <f t="shared" si="6"/>
        <v>-</v>
      </c>
      <c r="J18" s="10" t="str">
        <f t="shared" si="3"/>
        <v> </v>
      </c>
      <c r="K18" s="10">
        <f t="shared" si="4"/>
        <v>8</v>
      </c>
      <c r="L18" s="10"/>
      <c r="M18" s="10"/>
      <c r="N18" s="33"/>
      <c r="O18" s="38"/>
      <c r="P18" s="33"/>
    </row>
    <row r="19" spans="1:16" ht="12.75">
      <c r="A19" s="3">
        <f t="shared" si="0"/>
        <v>6</v>
      </c>
      <c r="B19" s="3">
        <f t="shared" si="1"/>
        <v>1</v>
      </c>
      <c r="C19" s="25">
        <v>43266</v>
      </c>
      <c r="D19" s="15" t="str">
        <f t="shared" si="2"/>
        <v>sexta</v>
      </c>
      <c r="E19" s="1">
        <f t="shared" si="5"/>
        <v>0</v>
      </c>
      <c r="F19" s="1">
        <f t="shared" si="5"/>
        <v>0</v>
      </c>
      <c r="G19" s="1">
        <f t="shared" si="5"/>
        <v>0</v>
      </c>
      <c r="H19" s="1">
        <f t="shared" si="5"/>
        <v>0</v>
      </c>
      <c r="I19" s="2">
        <f t="shared" si="6"/>
        <v>0</v>
      </c>
      <c r="J19" s="10">
        <f t="shared" si="3"/>
        <v>0.3333333333333333</v>
      </c>
      <c r="K19" s="10">
        <f t="shared" si="4"/>
        <v>8</v>
      </c>
      <c r="L19" s="10"/>
      <c r="M19" s="10"/>
      <c r="N19" s="33"/>
      <c r="O19" s="38"/>
      <c r="P19" s="33"/>
    </row>
    <row r="20" spans="1:16" ht="12.75">
      <c r="A20" s="3">
        <f t="shared" si="0"/>
        <v>7</v>
      </c>
      <c r="B20" s="3">
        <f t="shared" si="1"/>
        <v>0</v>
      </c>
      <c r="C20" s="25">
        <v>43267</v>
      </c>
      <c r="D20" s="15" t="str">
        <f t="shared" si="2"/>
        <v>sábado</v>
      </c>
      <c r="E20" s="1" t="str">
        <f t="shared" si="5"/>
        <v>-</v>
      </c>
      <c r="F20" s="1" t="str">
        <f t="shared" si="5"/>
        <v>-</v>
      </c>
      <c r="G20" s="1" t="str">
        <f t="shared" si="5"/>
        <v>-</v>
      </c>
      <c r="H20" s="1" t="str">
        <f t="shared" si="5"/>
        <v>-</v>
      </c>
      <c r="I20" s="2" t="str">
        <f t="shared" si="6"/>
        <v>-</v>
      </c>
      <c r="J20" s="10" t="str">
        <f t="shared" si="3"/>
        <v> </v>
      </c>
      <c r="K20" s="10" t="str">
        <f t="shared" si="4"/>
        <v> </v>
      </c>
      <c r="L20" s="10"/>
      <c r="M20" s="10"/>
      <c r="N20" s="33"/>
      <c r="O20" s="38"/>
      <c r="P20" s="33"/>
    </row>
    <row r="21" spans="1:16" ht="12.75">
      <c r="A21" s="3">
        <f t="shared" si="0"/>
        <v>1</v>
      </c>
      <c r="B21" s="3">
        <f t="shared" si="1"/>
        <v>0</v>
      </c>
      <c r="C21" s="25">
        <v>43268</v>
      </c>
      <c r="D21" s="15" t="str">
        <f t="shared" si="2"/>
        <v>domingo</v>
      </c>
      <c r="E21" s="1" t="str">
        <f t="shared" si="5"/>
        <v>-</v>
      </c>
      <c r="F21" s="1" t="str">
        <f t="shared" si="5"/>
        <v>-</v>
      </c>
      <c r="G21" s="1" t="str">
        <f t="shared" si="5"/>
        <v>-</v>
      </c>
      <c r="H21" s="1" t="str">
        <f t="shared" si="5"/>
        <v>-</v>
      </c>
      <c r="I21" s="2" t="str">
        <f t="shared" si="6"/>
        <v>-</v>
      </c>
      <c r="J21" s="10" t="str">
        <f t="shared" si="3"/>
        <v> </v>
      </c>
      <c r="K21" s="10" t="str">
        <f t="shared" si="4"/>
        <v> </v>
      </c>
      <c r="L21" s="10"/>
      <c r="M21" s="10"/>
      <c r="N21" s="33"/>
      <c r="O21" s="38"/>
      <c r="P21" s="33"/>
    </row>
    <row r="22" spans="1:16" ht="12.75">
      <c r="A22" s="3">
        <f t="shared" si="0"/>
        <v>2</v>
      </c>
      <c r="B22" s="3">
        <f t="shared" si="1"/>
        <v>1</v>
      </c>
      <c r="C22" s="25">
        <v>43269</v>
      </c>
      <c r="D22" s="15" t="str">
        <f t="shared" si="2"/>
        <v>segunda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3"/>
      <c r="O22" s="38"/>
      <c r="P22" s="33"/>
    </row>
    <row r="23" spans="1:16" ht="12.75">
      <c r="A23" s="3">
        <f t="shared" si="0"/>
        <v>3</v>
      </c>
      <c r="B23" s="3">
        <f t="shared" si="1"/>
        <v>1</v>
      </c>
      <c r="C23" s="25">
        <v>43270</v>
      </c>
      <c r="D23" s="15" t="str">
        <f t="shared" si="2"/>
        <v>terça</v>
      </c>
      <c r="E23" s="1">
        <f t="shared" si="5"/>
        <v>0</v>
      </c>
      <c r="F23" s="1">
        <f t="shared" si="5"/>
        <v>0</v>
      </c>
      <c r="G23" s="1">
        <f t="shared" si="5"/>
        <v>0</v>
      </c>
      <c r="H23" s="1">
        <f t="shared" si="5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3"/>
      <c r="O23" s="38"/>
      <c r="P23" s="33"/>
    </row>
    <row r="24" spans="1:16" ht="12.75">
      <c r="A24" s="3">
        <f t="shared" si="0"/>
        <v>4</v>
      </c>
      <c r="B24" s="3">
        <f t="shared" si="1"/>
        <v>1</v>
      </c>
      <c r="C24" s="25">
        <v>43271</v>
      </c>
      <c r="D24" s="15" t="str">
        <f t="shared" si="2"/>
        <v>quarta</v>
      </c>
      <c r="E24" s="1">
        <f aca="true" t="shared" si="7" ref="E24:H34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3"/>
        <v>0.3333333333333333</v>
      </c>
      <c r="K24" s="10">
        <f t="shared" si="4"/>
        <v>8</v>
      </c>
      <c r="L24" s="10"/>
      <c r="M24" s="10"/>
      <c r="N24" s="33"/>
      <c r="O24" s="38"/>
      <c r="P24" s="33"/>
    </row>
    <row r="25" spans="1:16" ht="12.75">
      <c r="A25" s="3">
        <f t="shared" si="0"/>
        <v>5</v>
      </c>
      <c r="B25" s="3">
        <f t="shared" si="1"/>
        <v>1</v>
      </c>
      <c r="C25" s="25">
        <v>43272</v>
      </c>
      <c r="D25" s="15" t="str">
        <f t="shared" si="2"/>
        <v>quinta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3"/>
        <v>0.3333333333333333</v>
      </c>
      <c r="K25" s="10">
        <f t="shared" si="4"/>
        <v>8</v>
      </c>
      <c r="L25" s="10"/>
      <c r="M25" s="10"/>
      <c r="N25" s="33"/>
      <c r="O25" s="38"/>
      <c r="P25" s="33"/>
    </row>
    <row r="26" spans="1:16" ht="12.75">
      <c r="A26" s="3">
        <f t="shared" si="0"/>
        <v>6</v>
      </c>
      <c r="B26" s="3">
        <f t="shared" si="1"/>
        <v>1</v>
      </c>
      <c r="C26" s="25">
        <v>43273</v>
      </c>
      <c r="D26" s="15" t="str">
        <f t="shared" si="2"/>
        <v>sexta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3"/>
        <v>0.3333333333333333</v>
      </c>
      <c r="K26" s="10">
        <f t="shared" si="4"/>
        <v>8</v>
      </c>
      <c r="L26" s="10"/>
      <c r="M26" s="10"/>
      <c r="N26" s="33"/>
      <c r="O26" s="38"/>
      <c r="P26" s="33"/>
    </row>
    <row r="27" spans="1:16" ht="12.75">
      <c r="A27" s="3">
        <f t="shared" si="0"/>
        <v>7</v>
      </c>
      <c r="B27" s="3">
        <f t="shared" si="1"/>
        <v>0</v>
      </c>
      <c r="C27" s="25">
        <v>43274</v>
      </c>
      <c r="D27" s="15" t="str">
        <f t="shared" si="2"/>
        <v>sábado</v>
      </c>
      <c r="E27" s="1" t="str">
        <f t="shared" si="7"/>
        <v>-</v>
      </c>
      <c r="F27" s="1" t="str">
        <f t="shared" si="7"/>
        <v>-</v>
      </c>
      <c r="G27" s="1" t="str">
        <f t="shared" si="7"/>
        <v>-</v>
      </c>
      <c r="H27" s="1" t="str">
        <f t="shared" si="7"/>
        <v>-</v>
      </c>
      <c r="I27" s="2" t="str">
        <f t="shared" si="6"/>
        <v>-</v>
      </c>
      <c r="J27" s="10" t="str">
        <f t="shared" si="3"/>
        <v> </v>
      </c>
      <c r="K27" s="10" t="str">
        <f t="shared" si="4"/>
        <v> </v>
      </c>
      <c r="L27" s="10"/>
      <c r="M27" s="10"/>
      <c r="N27" s="33"/>
      <c r="O27" s="38"/>
      <c r="P27" s="33"/>
    </row>
    <row r="28" spans="1:16" ht="12.75">
      <c r="A28" s="3">
        <f t="shared" si="0"/>
        <v>1</v>
      </c>
      <c r="B28" s="3">
        <f t="shared" si="1"/>
        <v>0</v>
      </c>
      <c r="C28" s="25">
        <v>43275</v>
      </c>
      <c r="D28" s="15" t="str">
        <f t="shared" si="2"/>
        <v>domingo</v>
      </c>
      <c r="E28" s="1" t="str">
        <f t="shared" si="7"/>
        <v>-</v>
      </c>
      <c r="F28" s="1" t="str">
        <f t="shared" si="7"/>
        <v>-</v>
      </c>
      <c r="G28" s="1" t="str">
        <f t="shared" si="7"/>
        <v>-</v>
      </c>
      <c r="H28" s="1" t="str">
        <f t="shared" si="7"/>
        <v>-</v>
      </c>
      <c r="I28" s="2" t="str">
        <f t="shared" si="6"/>
        <v>-</v>
      </c>
      <c r="J28" s="10" t="str">
        <f t="shared" si="3"/>
        <v> </v>
      </c>
      <c r="K28" s="10" t="str">
        <f t="shared" si="4"/>
        <v> </v>
      </c>
      <c r="L28" s="10"/>
      <c r="M28" s="10"/>
      <c r="N28" s="33"/>
      <c r="O28" s="38"/>
      <c r="P28" s="33"/>
    </row>
    <row r="29" spans="1:16" ht="12.75">
      <c r="A29" s="3">
        <f t="shared" si="0"/>
        <v>2</v>
      </c>
      <c r="B29" s="3">
        <f t="shared" si="1"/>
        <v>1</v>
      </c>
      <c r="C29" s="25">
        <v>43276</v>
      </c>
      <c r="D29" s="15" t="str">
        <f t="shared" si="2"/>
        <v>segunda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3"/>
        <v>0.3333333333333333</v>
      </c>
      <c r="K29" s="10">
        <f t="shared" si="4"/>
        <v>8</v>
      </c>
      <c r="L29" s="10"/>
      <c r="M29" s="10"/>
      <c r="N29" s="33"/>
      <c r="O29" s="38"/>
      <c r="P29" s="33"/>
    </row>
    <row r="30" spans="1:16" ht="12.75">
      <c r="A30" s="3">
        <f t="shared" si="0"/>
        <v>3</v>
      </c>
      <c r="B30" s="3">
        <f t="shared" si="1"/>
        <v>1</v>
      </c>
      <c r="C30" s="25">
        <v>43277</v>
      </c>
      <c r="D30" s="15" t="str">
        <f t="shared" si="2"/>
        <v>terça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3"/>
        <v>0.3333333333333333</v>
      </c>
      <c r="K30" s="10">
        <f t="shared" si="4"/>
        <v>8</v>
      </c>
      <c r="L30" s="10"/>
      <c r="M30" s="10"/>
      <c r="N30" s="33"/>
      <c r="O30" s="38"/>
      <c r="P30" s="33"/>
    </row>
    <row r="31" spans="1:16" ht="12.75">
      <c r="A31" s="3">
        <f t="shared" si="0"/>
        <v>4</v>
      </c>
      <c r="B31" s="3">
        <f t="shared" si="1"/>
        <v>1</v>
      </c>
      <c r="C31" s="25">
        <v>43278</v>
      </c>
      <c r="D31" s="15" t="str">
        <f t="shared" si="2"/>
        <v>quarta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3"/>
        <v>0.3333333333333333</v>
      </c>
      <c r="K31" s="10">
        <f t="shared" si="4"/>
        <v>8</v>
      </c>
      <c r="L31" s="10"/>
      <c r="M31" s="10"/>
      <c r="N31" s="33"/>
      <c r="O31" s="38"/>
      <c r="P31" s="33"/>
    </row>
    <row r="32" spans="1:16" ht="12.75">
      <c r="A32" s="3">
        <f t="shared" si="0"/>
        <v>5</v>
      </c>
      <c r="B32" s="3">
        <f t="shared" si="1"/>
        <v>1</v>
      </c>
      <c r="C32" s="25">
        <v>43279</v>
      </c>
      <c r="D32" s="15" t="str">
        <f t="shared" si="2"/>
        <v>quinta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3"/>
        <v>0.3333333333333333</v>
      </c>
      <c r="K32" s="10">
        <f t="shared" si="4"/>
        <v>8</v>
      </c>
      <c r="L32" s="10"/>
      <c r="M32" s="10"/>
      <c r="N32" s="33"/>
      <c r="O32" s="38"/>
      <c r="P32" s="33"/>
    </row>
    <row r="33" spans="1:16" ht="12.75">
      <c r="A33" s="3">
        <f t="shared" si="0"/>
        <v>6</v>
      </c>
      <c r="B33" s="3">
        <f t="shared" si="1"/>
        <v>1</v>
      </c>
      <c r="C33" s="25">
        <v>43280</v>
      </c>
      <c r="D33" s="15" t="str">
        <f t="shared" si="2"/>
        <v>sexta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3"/>
        <v>0.3333333333333333</v>
      </c>
      <c r="K33" s="10">
        <f t="shared" si="4"/>
        <v>8</v>
      </c>
      <c r="L33" s="10"/>
      <c r="M33" s="10"/>
      <c r="N33" s="33"/>
      <c r="O33" s="38"/>
      <c r="P33" s="33"/>
    </row>
    <row r="34" spans="1:16" ht="12.75">
      <c r="A34" s="3">
        <f t="shared" si="0"/>
        <v>7</v>
      </c>
      <c r="B34" s="3">
        <f t="shared" si="1"/>
        <v>0</v>
      </c>
      <c r="C34" s="25">
        <v>43281</v>
      </c>
      <c r="D34" s="15" t="str">
        <f t="shared" si="2"/>
        <v>sábado</v>
      </c>
      <c r="E34" s="1" t="str">
        <f t="shared" si="7"/>
        <v>-</v>
      </c>
      <c r="F34" s="1" t="str">
        <f t="shared" si="7"/>
        <v>-</v>
      </c>
      <c r="G34" s="1" t="str">
        <f t="shared" si="7"/>
        <v>-</v>
      </c>
      <c r="H34" s="1" t="str">
        <f t="shared" si="7"/>
        <v>-</v>
      </c>
      <c r="I34" s="2" t="str">
        <f t="shared" si="6"/>
        <v>-</v>
      </c>
      <c r="J34" s="10" t="str">
        <f t="shared" si="3"/>
        <v> </v>
      </c>
      <c r="K34" s="10" t="str">
        <f t="shared" si="4"/>
        <v> </v>
      </c>
      <c r="L34" s="10"/>
      <c r="M34" s="10"/>
      <c r="N34" s="33"/>
      <c r="O34" s="38"/>
      <c r="P34" s="33"/>
    </row>
    <row r="35" spans="1:17" s="16" customFormat="1" ht="12.75">
      <c r="A35" s="3">
        <f t="shared" si="0"/>
        <v>7</v>
      </c>
      <c r="B35" s="3">
        <v>0</v>
      </c>
      <c r="C35" s="25"/>
      <c r="D35" s="11"/>
      <c r="E35" s="1"/>
      <c r="F35" s="1"/>
      <c r="G35" s="1"/>
      <c r="H35" s="1"/>
      <c r="I35" s="2"/>
      <c r="J35" s="10"/>
      <c r="K35" s="10"/>
      <c r="L35" s="10"/>
      <c r="M35" s="10"/>
      <c r="N35" s="33"/>
      <c r="O35" s="38"/>
      <c r="P35" s="33"/>
      <c r="Q35" s="3"/>
    </row>
    <row r="36" spans="1:17" ht="22.5" customHeight="1">
      <c r="A36" s="16"/>
      <c r="B36" s="16" t="e">
        <f>#REF!*#REF!</f>
        <v>#REF!</v>
      </c>
      <c r="C36" s="15"/>
      <c r="D36" s="15"/>
      <c r="E36" s="34"/>
      <c r="F36" s="34"/>
      <c r="G36" s="34"/>
      <c r="H36" s="34"/>
      <c r="I36" s="34"/>
      <c r="J36" s="35" t="e">
        <f>#REF!*24</f>
        <v>#REF!</v>
      </c>
      <c r="K36" s="35"/>
      <c r="L36" s="35"/>
      <c r="M36" s="15"/>
      <c r="N36" s="36"/>
      <c r="O36" s="15"/>
      <c r="P36" s="15"/>
      <c r="Q36" s="16"/>
    </row>
    <row r="37" spans="2:16" ht="24.75" customHeight="1">
      <c r="B37" s="12"/>
      <c r="C37" s="37" t="s">
        <v>48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24.75" customHeight="1">
      <c r="B38" s="12"/>
      <c r="C38" s="37" t="s">
        <v>50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8">
    <mergeCell ref="C37:P37"/>
    <mergeCell ref="O4:O35"/>
    <mergeCell ref="C38:P38"/>
    <mergeCell ref="C1:P1"/>
    <mergeCell ref="C2:L2"/>
    <mergeCell ref="C3:I3"/>
    <mergeCell ref="L3:M3"/>
    <mergeCell ref="N3:P3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  <ignoredErrors>
    <ignoredError sqref="C1:P1 D6:P34 D5 J35:P35 J5:P5 C2:P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9">
      <selection activeCell="H43" sqref="H43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7.421875" style="3" customWidth="1"/>
    <col min="4" max="4" width="8.8515625" style="3" customWidth="1"/>
    <col min="5" max="5" width="10.8515625" style="13" customWidth="1"/>
    <col min="6" max="6" width="9.8515625" style="13" customWidth="1"/>
    <col min="7" max="8" width="10.140625" style="13" customWidth="1"/>
    <col min="9" max="9" width="12.421875" style="13" customWidth="1"/>
    <col min="10" max="10" width="12.00390625" style="14" hidden="1" customWidth="1"/>
    <col min="11" max="11" width="4.00390625" style="14" hidden="1" customWidth="1"/>
    <col min="12" max="12" width="52.140625" style="14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9" t="s">
        <v>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3:16" ht="14.25" customHeight="1">
      <c r="C2" s="37" t="s">
        <v>42</v>
      </c>
      <c r="D2" s="37"/>
      <c r="E2" s="37"/>
      <c r="F2" s="37"/>
      <c r="G2" s="37"/>
      <c r="H2" s="37"/>
      <c r="I2" s="37"/>
      <c r="J2" s="37"/>
      <c r="K2" s="37"/>
      <c r="L2" s="37"/>
      <c r="M2" s="31" t="s">
        <v>5</v>
      </c>
      <c r="N2" s="6">
        <f>C5</f>
        <v>43282</v>
      </c>
      <c r="O2" s="4" t="s">
        <v>6</v>
      </c>
      <c r="P2" s="6">
        <f>C35</f>
        <v>43312</v>
      </c>
    </row>
    <row r="3" spans="3:17" s="7" customFormat="1" ht="14.25" customHeight="1">
      <c r="C3" s="40" t="s">
        <v>43</v>
      </c>
      <c r="D3" s="40"/>
      <c r="E3" s="40"/>
      <c r="F3" s="40"/>
      <c r="G3" s="40"/>
      <c r="H3" s="40"/>
      <c r="I3" s="40"/>
      <c r="J3" s="8"/>
      <c r="K3" s="8"/>
      <c r="L3" s="41" t="s">
        <v>14</v>
      </c>
      <c r="M3" s="41"/>
      <c r="N3" s="42" t="s">
        <v>13</v>
      </c>
      <c r="O3" s="42"/>
      <c r="P3" s="42"/>
      <c r="Q3" s="9"/>
    </row>
    <row r="4" spans="3:16" ht="12.75">
      <c r="C4" s="4"/>
      <c r="D4" s="4"/>
      <c r="E4" s="29" t="s">
        <v>0</v>
      </c>
      <c r="F4" s="29" t="s">
        <v>1</v>
      </c>
      <c r="G4" s="29" t="s">
        <v>0</v>
      </c>
      <c r="H4" s="29" t="s">
        <v>1</v>
      </c>
      <c r="I4" s="29" t="s">
        <v>2</v>
      </c>
      <c r="J4" s="10"/>
      <c r="K4" s="10" t="str">
        <f>IF(J4=0," ",8)</f>
        <v> </v>
      </c>
      <c r="L4" s="5" t="s">
        <v>15</v>
      </c>
      <c r="M4" s="29" t="s">
        <v>16</v>
      </c>
      <c r="N4" s="32" t="s">
        <v>3</v>
      </c>
      <c r="O4" s="38"/>
      <c r="P4" s="32" t="s">
        <v>4</v>
      </c>
    </row>
    <row r="5" spans="1:16" ht="12.75">
      <c r="A5" s="3">
        <f aca="true" t="shared" si="0" ref="A5:A35">WEEKDAY(C5)</f>
        <v>1</v>
      </c>
      <c r="B5" s="3">
        <f aca="true" t="shared" si="1" ref="B5:B34">IF(I5&lt;&gt;"-",1,0)</f>
        <v>0</v>
      </c>
      <c r="C5" s="25">
        <v>43282</v>
      </c>
      <c r="D5" s="15" t="str">
        <f aca="true" t="shared" si="2" ref="D5:D35">IF(A5=1,"domingo",IF(A5=2,"segunda",IF(A5=3,"terça",IF(A5=4,"quarta",IF(A5=5,"quinta",IF(A5=6,"sexta",IF(A5=7,"sábado",0)))))))</f>
        <v>domingo</v>
      </c>
      <c r="E5" s="1" t="str">
        <f aca="true" t="shared" si="3" ref="E5:H23">IF($D5="sábado","-",IF($D5="domingo","-",0))</f>
        <v>-</v>
      </c>
      <c r="F5" s="1" t="str">
        <f t="shared" si="3"/>
        <v>-</v>
      </c>
      <c r="G5" s="1" t="str">
        <f t="shared" si="3"/>
        <v>-</v>
      </c>
      <c r="H5" s="1" t="str">
        <f t="shared" si="3"/>
        <v>-</v>
      </c>
      <c r="I5" s="2" t="str">
        <f>IF(D5="sábado","-",IF(D5="domingo","-",(F5-E5+H5-G5)))</f>
        <v>-</v>
      </c>
      <c r="J5" s="10" t="str">
        <f aca="true" t="shared" si="4" ref="J5:J34">IF(I5="-"," ",(8/24))</f>
        <v> </v>
      </c>
      <c r="K5" s="10" t="str">
        <f aca="true" t="shared" si="5" ref="K5:K34">IF(B5=0," ",8)</f>
        <v> </v>
      </c>
      <c r="L5" s="10"/>
      <c r="M5" s="10"/>
      <c r="N5" s="33"/>
      <c r="O5" s="38"/>
      <c r="P5" s="33"/>
    </row>
    <row r="6" spans="1:16" ht="12.75">
      <c r="A6" s="3">
        <f t="shared" si="0"/>
        <v>2</v>
      </c>
      <c r="B6" s="3">
        <f t="shared" si="1"/>
        <v>1</v>
      </c>
      <c r="C6" s="25">
        <v>43283</v>
      </c>
      <c r="D6" s="15" t="str">
        <f t="shared" si="2"/>
        <v>segunda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5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3"/>
      <c r="O6" s="38"/>
      <c r="P6" s="33"/>
    </row>
    <row r="7" spans="1:16" ht="15" customHeight="1">
      <c r="A7" s="3">
        <f t="shared" si="0"/>
        <v>3</v>
      </c>
      <c r="B7" s="3">
        <f t="shared" si="1"/>
        <v>1</v>
      </c>
      <c r="C7" s="25">
        <v>43284</v>
      </c>
      <c r="D7" s="15" t="str">
        <f t="shared" si="2"/>
        <v>terça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3"/>
      <c r="O7" s="38"/>
      <c r="P7" s="33"/>
    </row>
    <row r="8" spans="1:16" ht="15" customHeight="1">
      <c r="A8" s="3">
        <f t="shared" si="0"/>
        <v>4</v>
      </c>
      <c r="B8" s="3">
        <f t="shared" si="1"/>
        <v>1</v>
      </c>
      <c r="C8" s="25">
        <v>43285</v>
      </c>
      <c r="D8" s="15" t="str">
        <f t="shared" si="2"/>
        <v>quarta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3"/>
      <c r="O8" s="38"/>
      <c r="P8" s="33"/>
    </row>
    <row r="9" spans="1:17" ht="12.75">
      <c r="A9" s="3">
        <f t="shared" si="0"/>
        <v>5</v>
      </c>
      <c r="B9" s="3">
        <f t="shared" si="1"/>
        <v>1</v>
      </c>
      <c r="C9" s="25">
        <v>43286</v>
      </c>
      <c r="D9" s="15" t="str">
        <f t="shared" si="2"/>
        <v>quinta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3"/>
      <c r="O9" s="38"/>
      <c r="P9" s="33"/>
      <c r="Q9" s="3" t="s">
        <v>35</v>
      </c>
    </row>
    <row r="10" spans="1:16" ht="12.75">
      <c r="A10" s="3">
        <f t="shared" si="0"/>
        <v>6</v>
      </c>
      <c r="B10" s="3">
        <f t="shared" si="1"/>
        <v>1</v>
      </c>
      <c r="C10" s="25">
        <v>43287</v>
      </c>
      <c r="D10" s="15" t="str">
        <f t="shared" si="2"/>
        <v>sexta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3"/>
      <c r="O10" s="38"/>
      <c r="P10" s="33"/>
    </row>
    <row r="11" spans="1:16" ht="12.75">
      <c r="A11" s="3">
        <f t="shared" si="0"/>
        <v>7</v>
      </c>
      <c r="B11" s="3">
        <f t="shared" si="1"/>
        <v>0</v>
      </c>
      <c r="C11" s="25">
        <v>43288</v>
      </c>
      <c r="D11" s="15" t="str">
        <f t="shared" si="2"/>
        <v>sábado</v>
      </c>
      <c r="E11" s="1" t="str">
        <f t="shared" si="3"/>
        <v>-</v>
      </c>
      <c r="F11" s="1" t="str">
        <f t="shared" si="3"/>
        <v>-</v>
      </c>
      <c r="G11" s="1" t="str">
        <f t="shared" si="3"/>
        <v>-</v>
      </c>
      <c r="H11" s="1" t="str">
        <f t="shared" si="3"/>
        <v>-</v>
      </c>
      <c r="I11" s="2" t="str">
        <f t="shared" si="6"/>
        <v>-</v>
      </c>
      <c r="J11" s="10" t="str">
        <f t="shared" si="4"/>
        <v> </v>
      </c>
      <c r="K11" s="10" t="str">
        <f t="shared" si="5"/>
        <v> </v>
      </c>
      <c r="L11" s="10"/>
      <c r="M11" s="10"/>
      <c r="N11" s="33"/>
      <c r="O11" s="38"/>
      <c r="P11" s="33"/>
    </row>
    <row r="12" spans="1:16" ht="12.75">
      <c r="A12" s="3">
        <f t="shared" si="0"/>
        <v>1</v>
      </c>
      <c r="B12" s="3">
        <f t="shared" si="1"/>
        <v>0</v>
      </c>
      <c r="C12" s="25">
        <v>43289</v>
      </c>
      <c r="D12" s="15" t="str">
        <f t="shared" si="2"/>
        <v>domingo</v>
      </c>
      <c r="E12" s="1" t="str">
        <f t="shared" si="3"/>
        <v>-</v>
      </c>
      <c r="F12" s="1" t="str">
        <f t="shared" si="3"/>
        <v>-</v>
      </c>
      <c r="G12" s="1" t="str">
        <f t="shared" si="3"/>
        <v>-</v>
      </c>
      <c r="H12" s="1" t="str">
        <f t="shared" si="3"/>
        <v>-</v>
      </c>
      <c r="I12" s="2" t="str">
        <f t="shared" si="6"/>
        <v>-</v>
      </c>
      <c r="J12" s="10" t="str">
        <f t="shared" si="4"/>
        <v> </v>
      </c>
      <c r="K12" s="10" t="str">
        <f t="shared" si="5"/>
        <v> </v>
      </c>
      <c r="L12" s="10"/>
      <c r="M12" s="10"/>
      <c r="N12" s="33"/>
      <c r="O12" s="38"/>
      <c r="P12" s="33"/>
    </row>
    <row r="13" spans="1:16" ht="12.75">
      <c r="A13" s="3">
        <f t="shared" si="0"/>
        <v>2</v>
      </c>
      <c r="B13" s="3">
        <f t="shared" si="1"/>
        <v>1</v>
      </c>
      <c r="C13" s="25">
        <v>43290</v>
      </c>
      <c r="D13" s="15" t="str">
        <f t="shared" si="2"/>
        <v>segunda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3"/>
      <c r="O13" s="38"/>
      <c r="P13" s="33"/>
    </row>
    <row r="14" spans="1:16" ht="12.75">
      <c r="A14" s="3">
        <f t="shared" si="0"/>
        <v>3</v>
      </c>
      <c r="B14" s="3">
        <f t="shared" si="1"/>
        <v>1</v>
      </c>
      <c r="C14" s="25">
        <v>43291</v>
      </c>
      <c r="D14" s="15" t="str">
        <f t="shared" si="2"/>
        <v>terça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3"/>
      <c r="O14" s="38"/>
      <c r="P14" s="33"/>
    </row>
    <row r="15" spans="1:17" ht="12.75">
      <c r="A15" s="3">
        <f t="shared" si="0"/>
        <v>4</v>
      </c>
      <c r="B15" s="3">
        <f t="shared" si="1"/>
        <v>1</v>
      </c>
      <c r="C15" s="25">
        <v>43292</v>
      </c>
      <c r="D15" s="15" t="str">
        <f t="shared" si="2"/>
        <v>quarta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3"/>
      <c r="O15" s="38"/>
      <c r="P15" s="33"/>
      <c r="Q15" s="3" t="s">
        <v>35</v>
      </c>
    </row>
    <row r="16" spans="1:16" ht="12.75">
      <c r="A16" s="3">
        <f t="shared" si="0"/>
        <v>5</v>
      </c>
      <c r="B16" s="3">
        <f t="shared" si="1"/>
        <v>1</v>
      </c>
      <c r="C16" s="25">
        <v>43293</v>
      </c>
      <c r="D16" s="15" t="str">
        <f t="shared" si="2"/>
        <v>quinta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3"/>
      <c r="O16" s="38"/>
      <c r="P16" s="33"/>
    </row>
    <row r="17" spans="1:16" ht="12.75">
      <c r="A17" s="3">
        <f t="shared" si="0"/>
        <v>6</v>
      </c>
      <c r="B17" s="3">
        <f t="shared" si="1"/>
        <v>1</v>
      </c>
      <c r="C17" s="25">
        <v>43294</v>
      </c>
      <c r="D17" s="15" t="str">
        <f t="shared" si="2"/>
        <v>sexta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3"/>
      <c r="O17" s="38"/>
      <c r="P17" s="33"/>
    </row>
    <row r="18" spans="1:16" ht="12.75">
      <c r="A18" s="3">
        <f t="shared" si="0"/>
        <v>7</v>
      </c>
      <c r="B18" s="3">
        <v>1</v>
      </c>
      <c r="C18" s="25">
        <v>43295</v>
      </c>
      <c r="D18" s="15" t="s">
        <v>47</v>
      </c>
      <c r="E18" s="1" t="str">
        <f t="shared" si="3"/>
        <v>-</v>
      </c>
      <c r="F18" s="1" t="str">
        <f t="shared" si="3"/>
        <v>-</v>
      </c>
      <c r="G18" s="1" t="str">
        <f t="shared" si="3"/>
        <v>-</v>
      </c>
      <c r="H18" s="1" t="str">
        <f t="shared" si="3"/>
        <v>-</v>
      </c>
      <c r="I18" s="2" t="str">
        <f t="shared" si="6"/>
        <v>-</v>
      </c>
      <c r="J18" s="10" t="str">
        <f t="shared" si="4"/>
        <v> </v>
      </c>
      <c r="K18" s="10">
        <f t="shared" si="5"/>
        <v>8</v>
      </c>
      <c r="L18" s="10"/>
      <c r="M18" s="10"/>
      <c r="N18" s="33"/>
      <c r="O18" s="38"/>
      <c r="P18" s="33"/>
    </row>
    <row r="19" spans="1:16" ht="12.75">
      <c r="A19" s="3">
        <f t="shared" si="0"/>
        <v>1</v>
      </c>
      <c r="B19" s="3">
        <f t="shared" si="1"/>
        <v>0</v>
      </c>
      <c r="C19" s="25">
        <v>43296</v>
      </c>
      <c r="D19" s="15" t="str">
        <f t="shared" si="2"/>
        <v>domingo</v>
      </c>
      <c r="E19" s="1" t="str">
        <f t="shared" si="3"/>
        <v>-</v>
      </c>
      <c r="F19" s="1" t="str">
        <f t="shared" si="3"/>
        <v>-</v>
      </c>
      <c r="G19" s="1" t="str">
        <f t="shared" si="3"/>
        <v>-</v>
      </c>
      <c r="H19" s="1" t="str">
        <f t="shared" si="3"/>
        <v>-</v>
      </c>
      <c r="I19" s="2" t="str">
        <f t="shared" si="6"/>
        <v>-</v>
      </c>
      <c r="J19" s="10" t="str">
        <f t="shared" si="4"/>
        <v> </v>
      </c>
      <c r="K19" s="10" t="str">
        <f t="shared" si="5"/>
        <v> </v>
      </c>
      <c r="L19" s="10"/>
      <c r="M19" s="10"/>
      <c r="N19" s="33"/>
      <c r="O19" s="38"/>
      <c r="P19" s="33"/>
    </row>
    <row r="20" spans="1:16" ht="12.75">
      <c r="A20" s="3">
        <f t="shared" si="0"/>
        <v>2</v>
      </c>
      <c r="B20" s="3">
        <f t="shared" si="1"/>
        <v>1</v>
      </c>
      <c r="C20" s="25">
        <v>43297</v>
      </c>
      <c r="D20" s="15" t="str">
        <f t="shared" si="2"/>
        <v>segunda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3"/>
      <c r="O20" s="38"/>
      <c r="P20" s="33"/>
    </row>
    <row r="21" spans="1:16" ht="12.75">
      <c r="A21" s="3">
        <f t="shared" si="0"/>
        <v>3</v>
      </c>
      <c r="B21" s="3">
        <f t="shared" si="1"/>
        <v>1</v>
      </c>
      <c r="C21" s="25">
        <v>43298</v>
      </c>
      <c r="D21" s="15" t="str">
        <f t="shared" si="2"/>
        <v>terça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3"/>
      <c r="O21" s="38"/>
      <c r="P21" s="33"/>
    </row>
    <row r="22" spans="1:16" ht="12.75">
      <c r="A22" s="3">
        <f t="shared" si="0"/>
        <v>4</v>
      </c>
      <c r="B22" s="3">
        <f t="shared" si="1"/>
        <v>1</v>
      </c>
      <c r="C22" s="25">
        <v>43299</v>
      </c>
      <c r="D22" s="15" t="str">
        <f t="shared" si="2"/>
        <v>quarta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3"/>
      <c r="O22" s="38"/>
      <c r="P22" s="33"/>
    </row>
    <row r="23" spans="1:16" ht="12.75">
      <c r="A23" s="3">
        <f t="shared" si="0"/>
        <v>5</v>
      </c>
      <c r="B23" s="3">
        <f t="shared" si="1"/>
        <v>1</v>
      </c>
      <c r="C23" s="25">
        <v>43300</v>
      </c>
      <c r="D23" s="15" t="str">
        <f t="shared" si="2"/>
        <v>quinta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3"/>
      <c r="O23" s="38"/>
      <c r="P23" s="33"/>
    </row>
    <row r="24" spans="1:16" ht="12.75">
      <c r="A24" s="3">
        <f t="shared" si="0"/>
        <v>6</v>
      </c>
      <c r="B24" s="3">
        <f t="shared" si="1"/>
        <v>1</v>
      </c>
      <c r="C24" s="25">
        <v>43301</v>
      </c>
      <c r="D24" s="15" t="str">
        <f t="shared" si="2"/>
        <v>sexta</v>
      </c>
      <c r="E24" s="1">
        <f aca="true" t="shared" si="7" ref="E24:H35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3"/>
      <c r="O24" s="38"/>
      <c r="P24" s="33"/>
    </row>
    <row r="25" spans="1:16" ht="12.75">
      <c r="A25" s="3">
        <f t="shared" si="0"/>
        <v>7</v>
      </c>
      <c r="B25" s="3">
        <f t="shared" si="1"/>
        <v>0</v>
      </c>
      <c r="C25" s="25">
        <v>43302</v>
      </c>
      <c r="D25" s="15" t="str">
        <f t="shared" si="2"/>
        <v>sábado</v>
      </c>
      <c r="E25" s="1" t="str">
        <f t="shared" si="7"/>
        <v>-</v>
      </c>
      <c r="F25" s="1" t="str">
        <f t="shared" si="7"/>
        <v>-</v>
      </c>
      <c r="G25" s="1" t="str">
        <f t="shared" si="7"/>
        <v>-</v>
      </c>
      <c r="H25" s="1" t="str">
        <f t="shared" si="7"/>
        <v>-</v>
      </c>
      <c r="I25" s="2" t="str">
        <f t="shared" si="6"/>
        <v>-</v>
      </c>
      <c r="J25" s="10" t="str">
        <f t="shared" si="4"/>
        <v> </v>
      </c>
      <c r="K25" s="10" t="str">
        <f t="shared" si="5"/>
        <v> </v>
      </c>
      <c r="L25" s="10"/>
      <c r="M25" s="10"/>
      <c r="N25" s="33"/>
      <c r="O25" s="38"/>
      <c r="P25" s="33"/>
    </row>
    <row r="26" spans="1:16" ht="12.75">
      <c r="A26" s="3">
        <f t="shared" si="0"/>
        <v>1</v>
      </c>
      <c r="B26" s="3">
        <f t="shared" si="1"/>
        <v>0</v>
      </c>
      <c r="C26" s="25">
        <v>43303</v>
      </c>
      <c r="D26" s="15" t="str">
        <f t="shared" si="2"/>
        <v>domingo</v>
      </c>
      <c r="E26" s="1" t="str">
        <f t="shared" si="7"/>
        <v>-</v>
      </c>
      <c r="F26" s="1" t="str">
        <f t="shared" si="7"/>
        <v>-</v>
      </c>
      <c r="G26" s="1" t="str">
        <f t="shared" si="7"/>
        <v>-</v>
      </c>
      <c r="H26" s="1" t="str">
        <f t="shared" si="7"/>
        <v>-</v>
      </c>
      <c r="I26" s="2" t="str">
        <f t="shared" si="6"/>
        <v>-</v>
      </c>
      <c r="J26" s="10" t="str">
        <f t="shared" si="4"/>
        <v> </v>
      </c>
      <c r="K26" s="10" t="str">
        <f t="shared" si="5"/>
        <v> </v>
      </c>
      <c r="L26" s="10"/>
      <c r="M26" s="10"/>
      <c r="N26" s="33"/>
      <c r="O26" s="38"/>
      <c r="P26" s="33"/>
    </row>
    <row r="27" spans="1:16" ht="12.75">
      <c r="A27" s="3">
        <f t="shared" si="0"/>
        <v>2</v>
      </c>
      <c r="B27" s="3">
        <f t="shared" si="1"/>
        <v>1</v>
      </c>
      <c r="C27" s="25">
        <v>43304</v>
      </c>
      <c r="D27" s="15" t="str">
        <f t="shared" si="2"/>
        <v>segunda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3"/>
      <c r="O27" s="38"/>
      <c r="P27" s="33"/>
    </row>
    <row r="28" spans="1:16" ht="12.75">
      <c r="A28" s="3">
        <f t="shared" si="0"/>
        <v>3</v>
      </c>
      <c r="B28" s="3">
        <f t="shared" si="1"/>
        <v>1</v>
      </c>
      <c r="C28" s="25">
        <v>43305</v>
      </c>
      <c r="D28" s="15" t="str">
        <f t="shared" si="2"/>
        <v>terça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3"/>
      <c r="O28" s="38"/>
      <c r="P28" s="33"/>
    </row>
    <row r="29" spans="1:16" ht="12.75">
      <c r="A29" s="3">
        <f t="shared" si="0"/>
        <v>4</v>
      </c>
      <c r="B29" s="3">
        <f t="shared" si="1"/>
        <v>1</v>
      </c>
      <c r="C29" s="25">
        <v>43306</v>
      </c>
      <c r="D29" s="15" t="str">
        <f t="shared" si="2"/>
        <v>quarta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3"/>
      <c r="O29" s="38"/>
      <c r="P29" s="33"/>
    </row>
    <row r="30" spans="1:16" ht="12.75">
      <c r="A30" s="3">
        <f t="shared" si="0"/>
        <v>5</v>
      </c>
      <c r="B30" s="3">
        <f t="shared" si="1"/>
        <v>1</v>
      </c>
      <c r="C30" s="25">
        <v>43307</v>
      </c>
      <c r="D30" s="15" t="str">
        <f t="shared" si="2"/>
        <v>quinta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3"/>
      <c r="O30" s="38"/>
      <c r="P30" s="33"/>
    </row>
    <row r="31" spans="1:16" ht="12.75">
      <c r="A31" s="3">
        <f t="shared" si="0"/>
        <v>6</v>
      </c>
      <c r="B31" s="3">
        <f t="shared" si="1"/>
        <v>1</v>
      </c>
      <c r="C31" s="25">
        <v>43308</v>
      </c>
      <c r="D31" s="15" t="str">
        <f t="shared" si="2"/>
        <v>sexta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3"/>
      <c r="O31" s="38"/>
      <c r="P31" s="33"/>
    </row>
    <row r="32" spans="1:16" ht="12.75">
      <c r="A32" s="3">
        <f t="shared" si="0"/>
        <v>7</v>
      </c>
      <c r="B32" s="3">
        <f t="shared" si="1"/>
        <v>0</v>
      </c>
      <c r="C32" s="25">
        <v>43309</v>
      </c>
      <c r="D32" s="15" t="str">
        <f t="shared" si="2"/>
        <v>sábado</v>
      </c>
      <c r="E32" s="1" t="str">
        <f t="shared" si="7"/>
        <v>-</v>
      </c>
      <c r="F32" s="1" t="str">
        <f t="shared" si="7"/>
        <v>-</v>
      </c>
      <c r="G32" s="1" t="str">
        <f t="shared" si="7"/>
        <v>-</v>
      </c>
      <c r="H32" s="1" t="str">
        <f t="shared" si="7"/>
        <v>-</v>
      </c>
      <c r="I32" s="2" t="str">
        <f t="shared" si="6"/>
        <v>-</v>
      </c>
      <c r="J32" s="10" t="str">
        <f t="shared" si="4"/>
        <v> </v>
      </c>
      <c r="K32" s="10" t="str">
        <f t="shared" si="5"/>
        <v> </v>
      </c>
      <c r="L32" s="10"/>
      <c r="M32" s="10"/>
      <c r="N32" s="33"/>
      <c r="O32" s="38"/>
      <c r="P32" s="33"/>
    </row>
    <row r="33" spans="1:16" ht="12.75">
      <c r="A33" s="3">
        <f t="shared" si="0"/>
        <v>1</v>
      </c>
      <c r="B33" s="3">
        <f t="shared" si="1"/>
        <v>0</v>
      </c>
      <c r="C33" s="25">
        <v>43310</v>
      </c>
      <c r="D33" s="15" t="str">
        <f t="shared" si="2"/>
        <v>domingo</v>
      </c>
      <c r="E33" s="1" t="str">
        <f t="shared" si="7"/>
        <v>-</v>
      </c>
      <c r="F33" s="1" t="str">
        <f t="shared" si="7"/>
        <v>-</v>
      </c>
      <c r="G33" s="1" t="str">
        <f t="shared" si="7"/>
        <v>-</v>
      </c>
      <c r="H33" s="1" t="str">
        <f t="shared" si="7"/>
        <v>-</v>
      </c>
      <c r="I33" s="2" t="str">
        <f t="shared" si="6"/>
        <v>-</v>
      </c>
      <c r="J33" s="10" t="str">
        <f t="shared" si="4"/>
        <v> </v>
      </c>
      <c r="K33" s="10" t="str">
        <f t="shared" si="5"/>
        <v> </v>
      </c>
      <c r="L33" s="10"/>
      <c r="M33" s="10"/>
      <c r="N33" s="33"/>
      <c r="O33" s="38"/>
      <c r="P33" s="33"/>
    </row>
    <row r="34" spans="1:16" ht="12.75">
      <c r="A34" s="3">
        <f t="shared" si="0"/>
        <v>2</v>
      </c>
      <c r="B34" s="3">
        <f t="shared" si="1"/>
        <v>1</v>
      </c>
      <c r="C34" s="25">
        <v>43311</v>
      </c>
      <c r="D34" s="15" t="str">
        <f t="shared" si="2"/>
        <v>segunda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33"/>
      <c r="O34" s="38"/>
      <c r="P34" s="33"/>
    </row>
    <row r="35" spans="1:17" s="16" customFormat="1" ht="12.75">
      <c r="A35" s="3">
        <f t="shared" si="0"/>
        <v>3</v>
      </c>
      <c r="B35" s="3">
        <v>0</v>
      </c>
      <c r="C35" s="25">
        <v>43312</v>
      </c>
      <c r="D35" s="11" t="str">
        <f t="shared" si="2"/>
        <v>terça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/>
      <c r="K35" s="10"/>
      <c r="L35" s="10"/>
      <c r="M35" s="10"/>
      <c r="N35" s="33"/>
      <c r="O35" s="38"/>
      <c r="P35" s="33"/>
      <c r="Q35" s="3"/>
    </row>
    <row r="36" spans="1:17" ht="22.5" customHeight="1">
      <c r="A36" s="16"/>
      <c r="B36" s="16" t="e">
        <f>#REF!*#REF!</f>
        <v>#REF!</v>
      </c>
      <c r="C36" s="15"/>
      <c r="D36" s="15"/>
      <c r="E36" s="34"/>
      <c r="F36" s="34"/>
      <c r="G36" s="34"/>
      <c r="H36" s="34"/>
      <c r="I36" s="34"/>
      <c r="J36" s="35" t="e">
        <f>#REF!*24</f>
        <v>#REF!</v>
      </c>
      <c r="K36" s="35"/>
      <c r="L36" s="35"/>
      <c r="M36" s="15"/>
      <c r="N36" s="36"/>
      <c r="O36" s="15"/>
      <c r="P36" s="15"/>
      <c r="Q36" s="16"/>
    </row>
    <row r="37" spans="2:16" ht="22.5" customHeight="1">
      <c r="B37" s="12"/>
      <c r="C37" s="37" t="s">
        <v>48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12.75">
      <c r="B38" s="12"/>
      <c r="C38" s="37" t="s">
        <v>49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8">
    <mergeCell ref="C37:P37"/>
    <mergeCell ref="O4:O35"/>
    <mergeCell ref="C38:P38"/>
    <mergeCell ref="C1:P1"/>
    <mergeCell ref="C2:L2"/>
    <mergeCell ref="C3:I3"/>
    <mergeCell ref="L3:M3"/>
    <mergeCell ref="N3:P3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  <ignoredErrors>
    <ignoredError sqref="C1:P4 D7:P35 D5:P5 D6:P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9">
      <selection activeCell="C5" sqref="C5:C35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7.421875" style="3" customWidth="1"/>
    <col min="4" max="4" width="8.8515625" style="3" customWidth="1"/>
    <col min="5" max="5" width="10.8515625" style="13" customWidth="1"/>
    <col min="6" max="6" width="9.8515625" style="13" customWidth="1"/>
    <col min="7" max="8" width="10.140625" style="13" customWidth="1"/>
    <col min="9" max="9" width="12.421875" style="13" customWidth="1"/>
    <col min="10" max="10" width="12.00390625" style="14" hidden="1" customWidth="1"/>
    <col min="11" max="11" width="4.00390625" style="14" hidden="1" customWidth="1"/>
    <col min="12" max="12" width="52.140625" style="14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9" t="s">
        <v>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3:16" ht="14.25" customHeight="1">
      <c r="C2" s="37" t="s">
        <v>42</v>
      </c>
      <c r="D2" s="37"/>
      <c r="E2" s="37"/>
      <c r="F2" s="37"/>
      <c r="G2" s="37"/>
      <c r="H2" s="37"/>
      <c r="I2" s="37"/>
      <c r="J2" s="37"/>
      <c r="K2" s="37"/>
      <c r="L2" s="37"/>
      <c r="M2" s="31" t="s">
        <v>5</v>
      </c>
      <c r="N2" s="6">
        <f>C5</f>
        <v>43313</v>
      </c>
      <c r="O2" s="4" t="s">
        <v>6</v>
      </c>
      <c r="P2" s="6">
        <f>C35</f>
        <v>43343</v>
      </c>
    </row>
    <row r="3" spans="3:17" s="7" customFormat="1" ht="14.25" customHeight="1">
      <c r="C3" s="40" t="s">
        <v>43</v>
      </c>
      <c r="D3" s="40"/>
      <c r="E3" s="40"/>
      <c r="F3" s="40"/>
      <c r="G3" s="40"/>
      <c r="H3" s="40"/>
      <c r="I3" s="40"/>
      <c r="J3" s="8"/>
      <c r="K3" s="8"/>
      <c r="L3" s="41" t="s">
        <v>14</v>
      </c>
      <c r="M3" s="41"/>
      <c r="N3" s="42" t="s">
        <v>13</v>
      </c>
      <c r="O3" s="42"/>
      <c r="P3" s="42"/>
      <c r="Q3" s="9"/>
    </row>
    <row r="4" spans="3:16" ht="12.75">
      <c r="C4" s="4"/>
      <c r="D4" s="4"/>
      <c r="E4" s="30" t="s">
        <v>0</v>
      </c>
      <c r="F4" s="30" t="s">
        <v>1</v>
      </c>
      <c r="G4" s="30" t="s">
        <v>0</v>
      </c>
      <c r="H4" s="30" t="s">
        <v>1</v>
      </c>
      <c r="I4" s="30" t="s">
        <v>2</v>
      </c>
      <c r="J4" s="10"/>
      <c r="K4" s="10" t="str">
        <f>IF(J4=0," ",8)</f>
        <v> </v>
      </c>
      <c r="L4" s="5" t="s">
        <v>15</v>
      </c>
      <c r="M4" s="30" t="s">
        <v>16</v>
      </c>
      <c r="N4" s="32" t="s">
        <v>3</v>
      </c>
      <c r="O4" s="38"/>
      <c r="P4" s="32" t="s">
        <v>4</v>
      </c>
    </row>
    <row r="5" spans="1:16" ht="12.75">
      <c r="A5" s="3">
        <f aca="true" t="shared" si="0" ref="A5:A35">WEEKDAY(C5)</f>
        <v>4</v>
      </c>
      <c r="B5" s="3">
        <f aca="true" t="shared" si="1" ref="B5:B34">IF(I5&lt;&gt;"-",1,0)</f>
        <v>1</v>
      </c>
      <c r="C5" s="25">
        <v>43313</v>
      </c>
      <c r="D5" s="15" t="str">
        <f aca="true" t="shared" si="2" ref="D5:D35">IF(A5=1,"domingo",IF(A5=2,"segunda",IF(A5=3,"terça",IF(A5=4,"quarta",IF(A5=5,"quinta",IF(A5=6,"sexta",IF(A5=7,"sábado",0)))))))</f>
        <v>quarta</v>
      </c>
      <c r="E5" s="1">
        <f aca="true" t="shared" si="3" ref="E5:H23">IF($D5="sábado","-",IF($D5="domingo","-",0))</f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2">
        <f>IF(D5="sábado","-",IF(D5="domingo","-",(F5-E5+H5-G5)))</f>
        <v>0</v>
      </c>
      <c r="J5" s="10">
        <f aca="true" t="shared" si="4" ref="J5:J34">IF(I5="-"," ",(8/24))</f>
        <v>0.3333333333333333</v>
      </c>
      <c r="K5" s="10">
        <f aca="true" t="shared" si="5" ref="K5:K34">IF(B5=0," ",8)</f>
        <v>8</v>
      </c>
      <c r="L5" s="10"/>
      <c r="M5" s="10"/>
      <c r="N5" s="33"/>
      <c r="O5" s="38"/>
      <c r="P5" s="33"/>
    </row>
    <row r="6" spans="1:16" ht="12.75">
      <c r="A6" s="3">
        <f t="shared" si="0"/>
        <v>5</v>
      </c>
      <c r="B6" s="3">
        <f t="shared" si="1"/>
        <v>1</v>
      </c>
      <c r="C6" s="25">
        <v>43314</v>
      </c>
      <c r="D6" s="15" t="str">
        <f t="shared" si="2"/>
        <v>quinta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5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3"/>
      <c r="O6" s="38"/>
      <c r="P6" s="33"/>
    </row>
    <row r="7" spans="1:16" ht="15" customHeight="1">
      <c r="A7" s="3">
        <f t="shared" si="0"/>
        <v>6</v>
      </c>
      <c r="B7" s="3">
        <f t="shared" si="1"/>
        <v>1</v>
      </c>
      <c r="C7" s="25">
        <v>43315</v>
      </c>
      <c r="D7" s="15" t="str">
        <f t="shared" si="2"/>
        <v>sexta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3"/>
      <c r="O7" s="38"/>
      <c r="P7" s="33"/>
    </row>
    <row r="8" spans="1:16" ht="15" customHeight="1">
      <c r="A8" s="3">
        <f t="shared" si="0"/>
        <v>7</v>
      </c>
      <c r="B8" s="3">
        <f t="shared" si="1"/>
        <v>0</v>
      </c>
      <c r="C8" s="25">
        <v>43316</v>
      </c>
      <c r="D8" s="15" t="str">
        <f t="shared" si="2"/>
        <v>sábado</v>
      </c>
      <c r="E8" s="1" t="str">
        <f t="shared" si="3"/>
        <v>-</v>
      </c>
      <c r="F8" s="1" t="str">
        <f t="shared" si="3"/>
        <v>-</v>
      </c>
      <c r="G8" s="1" t="str">
        <f t="shared" si="3"/>
        <v>-</v>
      </c>
      <c r="H8" s="1" t="str">
        <f t="shared" si="3"/>
        <v>-</v>
      </c>
      <c r="I8" s="2" t="str">
        <f t="shared" si="6"/>
        <v>-</v>
      </c>
      <c r="J8" s="10" t="str">
        <f t="shared" si="4"/>
        <v> </v>
      </c>
      <c r="K8" s="10" t="str">
        <f t="shared" si="5"/>
        <v> </v>
      </c>
      <c r="L8" s="10"/>
      <c r="M8" s="10"/>
      <c r="N8" s="33"/>
      <c r="O8" s="38"/>
      <c r="P8" s="33"/>
    </row>
    <row r="9" spans="1:17" ht="12.75">
      <c r="A9" s="3">
        <f t="shared" si="0"/>
        <v>1</v>
      </c>
      <c r="B9" s="3">
        <f t="shared" si="1"/>
        <v>0</v>
      </c>
      <c r="C9" s="25">
        <v>43317</v>
      </c>
      <c r="D9" s="15" t="str">
        <f t="shared" si="2"/>
        <v>domingo</v>
      </c>
      <c r="E9" s="1" t="str">
        <f t="shared" si="3"/>
        <v>-</v>
      </c>
      <c r="F9" s="1" t="str">
        <f t="shared" si="3"/>
        <v>-</v>
      </c>
      <c r="G9" s="1" t="str">
        <f t="shared" si="3"/>
        <v>-</v>
      </c>
      <c r="H9" s="1" t="str">
        <f t="shared" si="3"/>
        <v>-</v>
      </c>
      <c r="I9" s="2" t="str">
        <f t="shared" si="6"/>
        <v>-</v>
      </c>
      <c r="J9" s="10" t="str">
        <f t="shared" si="4"/>
        <v> </v>
      </c>
      <c r="K9" s="10" t="str">
        <f t="shared" si="5"/>
        <v> </v>
      </c>
      <c r="L9" s="10"/>
      <c r="M9" s="10"/>
      <c r="N9" s="33"/>
      <c r="O9" s="38"/>
      <c r="P9" s="33"/>
      <c r="Q9" s="3" t="s">
        <v>35</v>
      </c>
    </row>
    <row r="10" spans="1:16" ht="12.75">
      <c r="A10" s="3">
        <f t="shared" si="0"/>
        <v>2</v>
      </c>
      <c r="B10" s="3">
        <f t="shared" si="1"/>
        <v>1</v>
      </c>
      <c r="C10" s="25">
        <v>43318</v>
      </c>
      <c r="D10" s="15" t="str">
        <f t="shared" si="2"/>
        <v>segunda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3"/>
      <c r="O10" s="38"/>
      <c r="P10" s="33"/>
    </row>
    <row r="11" spans="1:16" ht="12.75">
      <c r="A11" s="3">
        <f t="shared" si="0"/>
        <v>3</v>
      </c>
      <c r="B11" s="3">
        <f t="shared" si="1"/>
        <v>1</v>
      </c>
      <c r="C11" s="25">
        <v>43319</v>
      </c>
      <c r="D11" s="15" t="str">
        <f t="shared" si="2"/>
        <v>terça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33"/>
      <c r="O11" s="38"/>
      <c r="P11" s="33"/>
    </row>
    <row r="12" spans="1:16" ht="12.75">
      <c r="A12" s="3">
        <f t="shared" si="0"/>
        <v>4</v>
      </c>
      <c r="B12" s="3">
        <f t="shared" si="1"/>
        <v>1</v>
      </c>
      <c r="C12" s="25">
        <v>43320</v>
      </c>
      <c r="D12" s="15" t="str">
        <f t="shared" si="2"/>
        <v>quarta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33"/>
      <c r="O12" s="38"/>
      <c r="P12" s="33"/>
    </row>
    <row r="13" spans="1:16" ht="12.75">
      <c r="A13" s="3">
        <f t="shared" si="0"/>
        <v>5</v>
      </c>
      <c r="B13" s="3">
        <f t="shared" si="1"/>
        <v>1</v>
      </c>
      <c r="C13" s="25">
        <v>43321</v>
      </c>
      <c r="D13" s="15" t="str">
        <f t="shared" si="2"/>
        <v>quinta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3"/>
      <c r="O13" s="38"/>
      <c r="P13" s="33"/>
    </row>
    <row r="14" spans="1:16" ht="12.75">
      <c r="A14" s="3">
        <f t="shared" si="0"/>
        <v>6</v>
      </c>
      <c r="B14" s="3">
        <f t="shared" si="1"/>
        <v>1</v>
      </c>
      <c r="C14" s="25">
        <v>43322</v>
      </c>
      <c r="D14" s="15" t="str">
        <f t="shared" si="2"/>
        <v>sexta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3"/>
      <c r="O14" s="38"/>
      <c r="P14" s="33"/>
    </row>
    <row r="15" spans="1:17" ht="12.75">
      <c r="A15" s="3">
        <f t="shared" si="0"/>
        <v>7</v>
      </c>
      <c r="B15" s="3">
        <f t="shared" si="1"/>
        <v>0</v>
      </c>
      <c r="C15" s="25">
        <v>43323</v>
      </c>
      <c r="D15" s="15" t="str">
        <f t="shared" si="2"/>
        <v>sábado</v>
      </c>
      <c r="E15" s="1" t="str">
        <f t="shared" si="3"/>
        <v>-</v>
      </c>
      <c r="F15" s="1" t="str">
        <f t="shared" si="3"/>
        <v>-</v>
      </c>
      <c r="G15" s="1" t="str">
        <f t="shared" si="3"/>
        <v>-</v>
      </c>
      <c r="H15" s="1" t="str">
        <f t="shared" si="3"/>
        <v>-</v>
      </c>
      <c r="I15" s="2" t="str">
        <f t="shared" si="6"/>
        <v>-</v>
      </c>
      <c r="J15" s="10" t="str">
        <f t="shared" si="4"/>
        <v> </v>
      </c>
      <c r="K15" s="10" t="str">
        <f t="shared" si="5"/>
        <v> </v>
      </c>
      <c r="L15" s="10"/>
      <c r="M15" s="10"/>
      <c r="N15" s="33"/>
      <c r="O15" s="38"/>
      <c r="P15" s="33"/>
      <c r="Q15" s="3" t="s">
        <v>35</v>
      </c>
    </row>
    <row r="16" spans="1:16" ht="12.75">
      <c r="A16" s="3">
        <f t="shared" si="0"/>
        <v>1</v>
      </c>
      <c r="B16" s="3">
        <f t="shared" si="1"/>
        <v>0</v>
      </c>
      <c r="C16" s="25">
        <v>43324</v>
      </c>
      <c r="D16" s="15" t="str">
        <f t="shared" si="2"/>
        <v>domingo</v>
      </c>
      <c r="E16" s="1" t="str">
        <f t="shared" si="3"/>
        <v>-</v>
      </c>
      <c r="F16" s="1" t="str">
        <f t="shared" si="3"/>
        <v>-</v>
      </c>
      <c r="G16" s="1" t="str">
        <f t="shared" si="3"/>
        <v>-</v>
      </c>
      <c r="H16" s="1" t="str">
        <f t="shared" si="3"/>
        <v>-</v>
      </c>
      <c r="I16" s="2" t="str">
        <f t="shared" si="6"/>
        <v>-</v>
      </c>
      <c r="J16" s="10" t="str">
        <f t="shared" si="4"/>
        <v> </v>
      </c>
      <c r="K16" s="10" t="str">
        <f t="shared" si="5"/>
        <v> </v>
      </c>
      <c r="L16" s="10"/>
      <c r="M16" s="10"/>
      <c r="N16" s="33"/>
      <c r="O16" s="38"/>
      <c r="P16" s="33"/>
    </row>
    <row r="17" spans="1:16" ht="12.75">
      <c r="A17" s="3">
        <f t="shared" si="0"/>
        <v>2</v>
      </c>
      <c r="B17" s="3">
        <f t="shared" si="1"/>
        <v>1</v>
      </c>
      <c r="C17" s="25">
        <v>43325</v>
      </c>
      <c r="D17" s="15" t="str">
        <f t="shared" si="2"/>
        <v>segunda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3"/>
      <c r="O17" s="38"/>
      <c r="P17" s="33"/>
    </row>
    <row r="18" spans="1:16" ht="12.75">
      <c r="A18" s="3">
        <f t="shared" si="0"/>
        <v>3</v>
      </c>
      <c r="B18" s="3">
        <v>1</v>
      </c>
      <c r="C18" s="25">
        <v>43326</v>
      </c>
      <c r="D18" s="15" t="s">
        <v>47</v>
      </c>
      <c r="E18" s="1" t="str">
        <f t="shared" si="3"/>
        <v>-</v>
      </c>
      <c r="F18" s="1" t="str">
        <f t="shared" si="3"/>
        <v>-</v>
      </c>
      <c r="G18" s="1" t="str">
        <f t="shared" si="3"/>
        <v>-</v>
      </c>
      <c r="H18" s="1" t="str">
        <f t="shared" si="3"/>
        <v>-</v>
      </c>
      <c r="I18" s="2" t="str">
        <f t="shared" si="6"/>
        <v>-</v>
      </c>
      <c r="J18" s="10" t="str">
        <f t="shared" si="4"/>
        <v> </v>
      </c>
      <c r="K18" s="10">
        <f t="shared" si="5"/>
        <v>8</v>
      </c>
      <c r="L18" s="10"/>
      <c r="M18" s="10"/>
      <c r="N18" s="33"/>
      <c r="O18" s="38"/>
      <c r="P18" s="33"/>
    </row>
    <row r="19" spans="1:16" ht="12.75">
      <c r="A19" s="3">
        <f t="shared" si="0"/>
        <v>4</v>
      </c>
      <c r="B19" s="3">
        <f t="shared" si="1"/>
        <v>1</v>
      </c>
      <c r="C19" s="25">
        <v>43327</v>
      </c>
      <c r="D19" s="15" t="str">
        <f t="shared" si="2"/>
        <v>quarta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33"/>
      <c r="O19" s="38"/>
      <c r="P19" s="33"/>
    </row>
    <row r="20" spans="1:16" ht="12.75">
      <c r="A20" s="3">
        <f t="shared" si="0"/>
        <v>5</v>
      </c>
      <c r="B20" s="3">
        <f t="shared" si="1"/>
        <v>1</v>
      </c>
      <c r="C20" s="25">
        <v>43328</v>
      </c>
      <c r="D20" s="15" t="str">
        <f t="shared" si="2"/>
        <v>quinta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3"/>
      <c r="O20" s="38"/>
      <c r="P20" s="33"/>
    </row>
    <row r="21" spans="1:16" ht="12.75">
      <c r="A21" s="3">
        <f t="shared" si="0"/>
        <v>6</v>
      </c>
      <c r="B21" s="3">
        <f t="shared" si="1"/>
        <v>1</v>
      </c>
      <c r="C21" s="25">
        <v>43329</v>
      </c>
      <c r="D21" s="15" t="str">
        <f t="shared" si="2"/>
        <v>sexta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3"/>
      <c r="O21" s="38"/>
      <c r="P21" s="33"/>
    </row>
    <row r="22" spans="1:16" ht="12.75">
      <c r="A22" s="3">
        <f t="shared" si="0"/>
        <v>7</v>
      </c>
      <c r="B22" s="3">
        <f t="shared" si="1"/>
        <v>0</v>
      </c>
      <c r="C22" s="25">
        <v>43330</v>
      </c>
      <c r="D22" s="15" t="str">
        <f t="shared" si="2"/>
        <v>sábado</v>
      </c>
      <c r="E22" s="1" t="str">
        <f t="shared" si="3"/>
        <v>-</v>
      </c>
      <c r="F22" s="1" t="str">
        <f t="shared" si="3"/>
        <v>-</v>
      </c>
      <c r="G22" s="1" t="str">
        <f t="shared" si="3"/>
        <v>-</v>
      </c>
      <c r="H22" s="1" t="str">
        <f t="shared" si="3"/>
        <v>-</v>
      </c>
      <c r="I22" s="2" t="str">
        <f t="shared" si="6"/>
        <v>-</v>
      </c>
      <c r="J22" s="10" t="str">
        <f>IF(I22="-"," ",(8/24))</f>
        <v> </v>
      </c>
      <c r="K22" s="10" t="str">
        <f>IF(B22=0," ",8)</f>
        <v> </v>
      </c>
      <c r="L22" s="10"/>
      <c r="M22" s="10"/>
      <c r="N22" s="33"/>
      <c r="O22" s="38"/>
      <c r="P22" s="33"/>
    </row>
    <row r="23" spans="1:16" ht="12.75">
      <c r="A23" s="3">
        <f t="shared" si="0"/>
        <v>1</v>
      </c>
      <c r="B23" s="3">
        <f t="shared" si="1"/>
        <v>0</v>
      </c>
      <c r="C23" s="25">
        <v>43331</v>
      </c>
      <c r="D23" s="15" t="str">
        <f t="shared" si="2"/>
        <v>domingo</v>
      </c>
      <c r="E23" s="1" t="str">
        <f t="shared" si="3"/>
        <v>-</v>
      </c>
      <c r="F23" s="1" t="str">
        <f t="shared" si="3"/>
        <v>-</v>
      </c>
      <c r="G23" s="1" t="str">
        <f t="shared" si="3"/>
        <v>-</v>
      </c>
      <c r="H23" s="1" t="str">
        <f t="shared" si="3"/>
        <v>-</v>
      </c>
      <c r="I23" s="2" t="str">
        <f t="shared" si="6"/>
        <v>-</v>
      </c>
      <c r="J23" s="10" t="str">
        <f>IF(I23="-"," ",(8/24))</f>
        <v> </v>
      </c>
      <c r="K23" s="10" t="str">
        <f>IF(B23=0," ",8)</f>
        <v> </v>
      </c>
      <c r="L23" s="10"/>
      <c r="M23" s="10"/>
      <c r="N23" s="33"/>
      <c r="O23" s="38"/>
      <c r="P23" s="33"/>
    </row>
    <row r="24" spans="1:16" ht="12.75">
      <c r="A24" s="3">
        <f t="shared" si="0"/>
        <v>2</v>
      </c>
      <c r="B24" s="3">
        <f t="shared" si="1"/>
        <v>1</v>
      </c>
      <c r="C24" s="25">
        <v>43332</v>
      </c>
      <c r="D24" s="15" t="str">
        <f t="shared" si="2"/>
        <v>segunda</v>
      </c>
      <c r="E24" s="1">
        <f aca="true" t="shared" si="7" ref="E24:H35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3"/>
      <c r="O24" s="38"/>
      <c r="P24" s="33"/>
    </row>
    <row r="25" spans="1:16" ht="12.75">
      <c r="A25" s="3">
        <f t="shared" si="0"/>
        <v>3</v>
      </c>
      <c r="B25" s="3">
        <f t="shared" si="1"/>
        <v>1</v>
      </c>
      <c r="C25" s="25">
        <v>43333</v>
      </c>
      <c r="D25" s="15" t="str">
        <f t="shared" si="2"/>
        <v>terça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33"/>
      <c r="O25" s="38"/>
      <c r="P25" s="33"/>
    </row>
    <row r="26" spans="1:16" ht="12.75">
      <c r="A26" s="3">
        <f t="shared" si="0"/>
        <v>4</v>
      </c>
      <c r="B26" s="3">
        <f t="shared" si="1"/>
        <v>1</v>
      </c>
      <c r="C26" s="25">
        <v>43334</v>
      </c>
      <c r="D26" s="15" t="str">
        <f t="shared" si="2"/>
        <v>quarta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33"/>
      <c r="O26" s="38"/>
      <c r="P26" s="33"/>
    </row>
    <row r="27" spans="1:16" ht="12.75">
      <c r="A27" s="3">
        <f t="shared" si="0"/>
        <v>5</v>
      </c>
      <c r="B27" s="3">
        <f t="shared" si="1"/>
        <v>1</v>
      </c>
      <c r="C27" s="25">
        <v>43335</v>
      </c>
      <c r="D27" s="15" t="str">
        <f t="shared" si="2"/>
        <v>quinta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3"/>
      <c r="O27" s="38"/>
      <c r="P27" s="33"/>
    </row>
    <row r="28" spans="1:16" ht="12.75">
      <c r="A28" s="3">
        <f t="shared" si="0"/>
        <v>6</v>
      </c>
      <c r="B28" s="3">
        <f t="shared" si="1"/>
        <v>1</v>
      </c>
      <c r="C28" s="25">
        <v>43336</v>
      </c>
      <c r="D28" s="15" t="str">
        <f t="shared" si="2"/>
        <v>sexta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3"/>
      <c r="O28" s="38"/>
      <c r="P28" s="33"/>
    </row>
    <row r="29" spans="1:16" ht="12.75">
      <c r="A29" s="3">
        <f t="shared" si="0"/>
        <v>7</v>
      </c>
      <c r="B29" s="3">
        <f t="shared" si="1"/>
        <v>0</v>
      </c>
      <c r="C29" s="25">
        <v>43337</v>
      </c>
      <c r="D29" s="15" t="str">
        <f t="shared" si="2"/>
        <v>sábado</v>
      </c>
      <c r="E29" s="1" t="str">
        <f t="shared" si="7"/>
        <v>-</v>
      </c>
      <c r="F29" s="1" t="str">
        <f t="shared" si="7"/>
        <v>-</v>
      </c>
      <c r="G29" s="1" t="str">
        <f t="shared" si="7"/>
        <v>-</v>
      </c>
      <c r="H29" s="1" t="str">
        <f t="shared" si="7"/>
        <v>-</v>
      </c>
      <c r="I29" s="2" t="str">
        <f t="shared" si="6"/>
        <v>-</v>
      </c>
      <c r="J29" s="10" t="str">
        <f t="shared" si="4"/>
        <v> </v>
      </c>
      <c r="K29" s="10" t="str">
        <f t="shared" si="5"/>
        <v> </v>
      </c>
      <c r="L29" s="10"/>
      <c r="M29" s="10"/>
      <c r="N29" s="33"/>
      <c r="O29" s="38"/>
      <c r="P29" s="33"/>
    </row>
    <row r="30" spans="1:16" ht="12.75">
      <c r="A30" s="3">
        <f t="shared" si="0"/>
        <v>1</v>
      </c>
      <c r="B30" s="3">
        <f t="shared" si="1"/>
        <v>0</v>
      </c>
      <c r="C30" s="25">
        <v>43338</v>
      </c>
      <c r="D30" s="15" t="str">
        <f t="shared" si="2"/>
        <v>domingo</v>
      </c>
      <c r="E30" s="1" t="str">
        <f t="shared" si="7"/>
        <v>-</v>
      </c>
      <c r="F30" s="1" t="str">
        <f t="shared" si="7"/>
        <v>-</v>
      </c>
      <c r="G30" s="1" t="str">
        <f t="shared" si="7"/>
        <v>-</v>
      </c>
      <c r="H30" s="1" t="str">
        <f t="shared" si="7"/>
        <v>-</v>
      </c>
      <c r="I30" s="2" t="str">
        <f t="shared" si="6"/>
        <v>-</v>
      </c>
      <c r="J30" s="10" t="str">
        <f t="shared" si="4"/>
        <v> </v>
      </c>
      <c r="K30" s="10" t="str">
        <f t="shared" si="5"/>
        <v> </v>
      </c>
      <c r="L30" s="10"/>
      <c r="M30" s="10"/>
      <c r="N30" s="33"/>
      <c r="O30" s="38"/>
      <c r="P30" s="33"/>
    </row>
    <row r="31" spans="1:16" ht="12.75">
      <c r="A31" s="3">
        <f t="shared" si="0"/>
        <v>2</v>
      </c>
      <c r="B31" s="3">
        <f t="shared" si="1"/>
        <v>1</v>
      </c>
      <c r="C31" s="25">
        <v>43339</v>
      </c>
      <c r="D31" s="15" t="str">
        <f t="shared" si="2"/>
        <v>segunda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3"/>
      <c r="O31" s="38"/>
      <c r="P31" s="33"/>
    </row>
    <row r="32" spans="1:16" ht="12.75">
      <c r="A32" s="3">
        <f t="shared" si="0"/>
        <v>3</v>
      </c>
      <c r="B32" s="3">
        <f t="shared" si="1"/>
        <v>1</v>
      </c>
      <c r="C32" s="25">
        <v>43340</v>
      </c>
      <c r="D32" s="15" t="str">
        <f t="shared" si="2"/>
        <v>terça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33"/>
      <c r="O32" s="38"/>
      <c r="P32" s="33"/>
    </row>
    <row r="33" spans="1:16" ht="12.75">
      <c r="A33" s="3">
        <f t="shared" si="0"/>
        <v>4</v>
      </c>
      <c r="B33" s="3">
        <f t="shared" si="1"/>
        <v>1</v>
      </c>
      <c r="C33" s="25">
        <v>43341</v>
      </c>
      <c r="D33" s="15" t="str">
        <f t="shared" si="2"/>
        <v>quarta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33"/>
      <c r="O33" s="38"/>
      <c r="P33" s="33"/>
    </row>
    <row r="34" spans="1:16" ht="12.75">
      <c r="A34" s="3">
        <f t="shared" si="0"/>
        <v>5</v>
      </c>
      <c r="B34" s="3">
        <f t="shared" si="1"/>
        <v>1</v>
      </c>
      <c r="C34" s="25">
        <v>43342</v>
      </c>
      <c r="D34" s="15" t="str">
        <f t="shared" si="2"/>
        <v>quinta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33"/>
      <c r="O34" s="38"/>
      <c r="P34" s="33"/>
    </row>
    <row r="35" spans="1:17" s="16" customFormat="1" ht="12.75">
      <c r="A35" s="3">
        <f t="shared" si="0"/>
        <v>6</v>
      </c>
      <c r="B35" s="3">
        <v>0</v>
      </c>
      <c r="C35" s="25">
        <v>43343</v>
      </c>
      <c r="D35" s="11" t="str">
        <f t="shared" si="2"/>
        <v>sexta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/>
      <c r="K35" s="10"/>
      <c r="L35" s="10"/>
      <c r="M35" s="10"/>
      <c r="N35" s="33"/>
      <c r="O35" s="38"/>
      <c r="P35" s="33"/>
      <c r="Q35" s="3"/>
    </row>
    <row r="36" spans="1:17" ht="22.5" customHeight="1">
      <c r="A36" s="16"/>
      <c r="B36" s="16" t="e">
        <f>#REF!*#REF!</f>
        <v>#REF!</v>
      </c>
      <c r="C36" s="15"/>
      <c r="D36" s="15"/>
      <c r="E36" s="34"/>
      <c r="F36" s="34"/>
      <c r="G36" s="34"/>
      <c r="H36" s="34"/>
      <c r="I36" s="34"/>
      <c r="J36" s="35" t="e">
        <f>#REF!*24</f>
        <v>#REF!</v>
      </c>
      <c r="K36" s="35"/>
      <c r="L36" s="35"/>
      <c r="M36" s="15"/>
      <c r="N36" s="36"/>
      <c r="O36" s="15"/>
      <c r="P36" s="15"/>
      <c r="Q36" s="16"/>
    </row>
    <row r="37" spans="2:16" ht="22.5" customHeight="1">
      <c r="B37" s="12"/>
      <c r="C37" s="37" t="s">
        <v>48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12.75">
      <c r="B38" s="12"/>
      <c r="C38" s="37" t="s">
        <v>49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8">
    <mergeCell ref="C37:P37"/>
    <mergeCell ref="C38:P38"/>
    <mergeCell ref="C1:P1"/>
    <mergeCell ref="C2:L2"/>
    <mergeCell ref="C3:I3"/>
    <mergeCell ref="L3:M3"/>
    <mergeCell ref="N3:P3"/>
    <mergeCell ref="O4:O35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4">
      <selection activeCell="D39" sqref="D39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7.421875" style="3" customWidth="1"/>
    <col min="4" max="4" width="8.8515625" style="3" customWidth="1"/>
    <col min="5" max="5" width="10.8515625" style="13" customWidth="1"/>
    <col min="6" max="6" width="9.8515625" style="13" customWidth="1"/>
    <col min="7" max="8" width="10.140625" style="13" customWidth="1"/>
    <col min="9" max="9" width="12.421875" style="13" customWidth="1"/>
    <col min="10" max="10" width="12.00390625" style="14" hidden="1" customWidth="1"/>
    <col min="11" max="11" width="4.00390625" style="14" hidden="1" customWidth="1"/>
    <col min="12" max="12" width="52.140625" style="14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9" t="s">
        <v>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3:16" ht="14.25" customHeight="1">
      <c r="C2" s="37" t="s">
        <v>42</v>
      </c>
      <c r="D2" s="37"/>
      <c r="E2" s="37"/>
      <c r="F2" s="37"/>
      <c r="G2" s="37"/>
      <c r="H2" s="37"/>
      <c r="I2" s="37"/>
      <c r="J2" s="37"/>
      <c r="K2" s="37"/>
      <c r="L2" s="37"/>
      <c r="M2" s="31" t="s">
        <v>5</v>
      </c>
      <c r="N2" s="6">
        <f>C5</f>
        <v>43344</v>
      </c>
      <c r="O2" s="4" t="s">
        <v>6</v>
      </c>
      <c r="P2" s="6">
        <f>C34</f>
        <v>43373</v>
      </c>
    </row>
    <row r="3" spans="3:17" s="7" customFormat="1" ht="14.25" customHeight="1">
      <c r="C3" s="40" t="s">
        <v>43</v>
      </c>
      <c r="D3" s="40"/>
      <c r="E3" s="40"/>
      <c r="F3" s="40"/>
      <c r="G3" s="40"/>
      <c r="H3" s="40"/>
      <c r="I3" s="40"/>
      <c r="J3" s="8"/>
      <c r="K3" s="8"/>
      <c r="L3" s="41" t="s">
        <v>14</v>
      </c>
      <c r="M3" s="41"/>
      <c r="N3" s="42" t="s">
        <v>13</v>
      </c>
      <c r="O3" s="42"/>
      <c r="P3" s="42"/>
      <c r="Q3" s="9"/>
    </row>
    <row r="4" spans="3:16" ht="12.75">
      <c r="C4" s="4"/>
      <c r="D4" s="4"/>
      <c r="E4" s="30" t="s">
        <v>0</v>
      </c>
      <c r="F4" s="30" t="s">
        <v>1</v>
      </c>
      <c r="G4" s="30" t="s">
        <v>0</v>
      </c>
      <c r="H4" s="30" t="s">
        <v>1</v>
      </c>
      <c r="I4" s="30" t="s">
        <v>2</v>
      </c>
      <c r="J4" s="10"/>
      <c r="K4" s="10" t="str">
        <f>IF(J4=0," ",8)</f>
        <v> </v>
      </c>
      <c r="L4" s="5" t="s">
        <v>15</v>
      </c>
      <c r="M4" s="30" t="s">
        <v>16</v>
      </c>
      <c r="N4" s="32" t="s">
        <v>3</v>
      </c>
      <c r="O4" s="38"/>
      <c r="P4" s="32" t="s">
        <v>4</v>
      </c>
    </row>
    <row r="5" spans="1:16" ht="12.75">
      <c r="A5" s="3">
        <f aca="true" t="shared" si="0" ref="A5:A35">WEEKDAY(C5)</f>
        <v>7</v>
      </c>
      <c r="B5" s="3">
        <f aca="true" t="shared" si="1" ref="B5:B34">IF(I5&lt;&gt;"-",1,0)</f>
        <v>0</v>
      </c>
      <c r="C5" s="25">
        <v>43344</v>
      </c>
      <c r="D5" s="15" t="str">
        <f aca="true" t="shared" si="2" ref="D5:D34">IF(A5=1,"domingo",IF(A5=2,"segunda",IF(A5=3,"terça",IF(A5=4,"quarta",IF(A5=5,"quinta",IF(A5=6,"sexta",IF(A5=7,"sábado",0)))))))</f>
        <v>sábado</v>
      </c>
      <c r="E5" s="1" t="str">
        <f aca="true" t="shared" si="3" ref="E5:H23">IF($D5="sábado","-",IF($D5="domingo","-",0))</f>
        <v>-</v>
      </c>
      <c r="F5" s="1" t="str">
        <f t="shared" si="3"/>
        <v>-</v>
      </c>
      <c r="G5" s="1" t="str">
        <f t="shared" si="3"/>
        <v>-</v>
      </c>
      <c r="H5" s="1" t="str">
        <f t="shared" si="3"/>
        <v>-</v>
      </c>
      <c r="I5" s="2" t="str">
        <f>IF(D5="sábado","-",IF(D5="domingo","-",(F5-E5+H5-G5)))</f>
        <v>-</v>
      </c>
      <c r="J5" s="10" t="str">
        <f aca="true" t="shared" si="4" ref="J5:J34">IF(I5="-"," ",(8/24))</f>
        <v> </v>
      </c>
      <c r="K5" s="10" t="str">
        <f aca="true" t="shared" si="5" ref="K5:K34">IF(B5=0," ",8)</f>
        <v> </v>
      </c>
      <c r="L5" s="10"/>
      <c r="M5" s="10"/>
      <c r="N5" s="33"/>
      <c r="O5" s="38"/>
      <c r="P5" s="33"/>
    </row>
    <row r="6" spans="1:16" ht="12.75">
      <c r="A6" s="3">
        <f t="shared" si="0"/>
        <v>1</v>
      </c>
      <c r="B6" s="3">
        <f t="shared" si="1"/>
        <v>0</v>
      </c>
      <c r="C6" s="25">
        <v>43345</v>
      </c>
      <c r="D6" s="15" t="str">
        <f t="shared" si="2"/>
        <v>domingo</v>
      </c>
      <c r="E6" s="1" t="str">
        <f t="shared" si="3"/>
        <v>-</v>
      </c>
      <c r="F6" s="1" t="str">
        <f t="shared" si="3"/>
        <v>-</v>
      </c>
      <c r="G6" s="1" t="str">
        <f t="shared" si="3"/>
        <v>-</v>
      </c>
      <c r="H6" s="1" t="str">
        <f t="shared" si="3"/>
        <v>-</v>
      </c>
      <c r="I6" s="2" t="str">
        <f aca="true" t="shared" si="6" ref="I6:I34">IF(D6="sábado","-",IF(D6="domingo","-",(F6-E6+H6-G6)))</f>
        <v>-</v>
      </c>
      <c r="J6" s="10" t="str">
        <f t="shared" si="4"/>
        <v> </v>
      </c>
      <c r="K6" s="10" t="str">
        <f t="shared" si="5"/>
        <v> </v>
      </c>
      <c r="L6" s="10"/>
      <c r="M6" s="10"/>
      <c r="N6" s="33"/>
      <c r="O6" s="38"/>
      <c r="P6" s="33"/>
    </row>
    <row r="7" spans="1:16" ht="15" customHeight="1">
      <c r="A7" s="3">
        <f t="shared" si="0"/>
        <v>2</v>
      </c>
      <c r="B7" s="3">
        <f t="shared" si="1"/>
        <v>1</v>
      </c>
      <c r="C7" s="25">
        <v>43346</v>
      </c>
      <c r="D7" s="15" t="str">
        <f t="shared" si="2"/>
        <v>segunda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3"/>
      <c r="O7" s="38"/>
      <c r="P7" s="33"/>
    </row>
    <row r="8" spans="1:16" ht="15" customHeight="1">
      <c r="A8" s="3">
        <f t="shared" si="0"/>
        <v>3</v>
      </c>
      <c r="B8" s="3">
        <f t="shared" si="1"/>
        <v>1</v>
      </c>
      <c r="C8" s="25">
        <v>43347</v>
      </c>
      <c r="D8" s="15" t="str">
        <f t="shared" si="2"/>
        <v>terça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3"/>
      <c r="O8" s="38"/>
      <c r="P8" s="33"/>
    </row>
    <row r="9" spans="1:17" ht="12.75">
      <c r="A9" s="3">
        <f t="shared" si="0"/>
        <v>4</v>
      </c>
      <c r="B9" s="3">
        <f t="shared" si="1"/>
        <v>1</v>
      </c>
      <c r="C9" s="25">
        <v>43348</v>
      </c>
      <c r="D9" s="15" t="str">
        <f t="shared" si="2"/>
        <v>quarta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3"/>
      <c r="O9" s="38"/>
      <c r="P9" s="33"/>
      <c r="Q9" s="3" t="s">
        <v>35</v>
      </c>
    </row>
    <row r="10" spans="1:16" ht="12.75">
      <c r="A10" s="3">
        <f t="shared" si="0"/>
        <v>5</v>
      </c>
      <c r="B10" s="3">
        <f t="shared" si="1"/>
        <v>1</v>
      </c>
      <c r="C10" s="25">
        <v>43349</v>
      </c>
      <c r="D10" s="15" t="str">
        <f t="shared" si="2"/>
        <v>quinta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3"/>
      <c r="O10" s="38"/>
      <c r="P10" s="33"/>
    </row>
    <row r="11" spans="1:16" ht="12.75">
      <c r="A11" s="3">
        <f t="shared" si="0"/>
        <v>6</v>
      </c>
      <c r="B11" s="3">
        <f t="shared" si="1"/>
        <v>1</v>
      </c>
      <c r="C11" s="25">
        <v>43350</v>
      </c>
      <c r="D11" s="15" t="str">
        <f t="shared" si="2"/>
        <v>sexta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33"/>
      <c r="O11" s="38"/>
      <c r="P11" s="33"/>
    </row>
    <row r="12" spans="1:16" ht="12.75">
      <c r="A12" s="3">
        <f t="shared" si="0"/>
        <v>7</v>
      </c>
      <c r="B12" s="3">
        <f t="shared" si="1"/>
        <v>0</v>
      </c>
      <c r="C12" s="25">
        <v>43351</v>
      </c>
      <c r="D12" s="15" t="str">
        <f t="shared" si="2"/>
        <v>sábado</v>
      </c>
      <c r="E12" s="1" t="str">
        <f t="shared" si="3"/>
        <v>-</v>
      </c>
      <c r="F12" s="1" t="str">
        <f t="shared" si="3"/>
        <v>-</v>
      </c>
      <c r="G12" s="1" t="str">
        <f t="shared" si="3"/>
        <v>-</v>
      </c>
      <c r="H12" s="1" t="str">
        <f t="shared" si="3"/>
        <v>-</v>
      </c>
      <c r="I12" s="2" t="str">
        <f t="shared" si="6"/>
        <v>-</v>
      </c>
      <c r="J12" s="10" t="str">
        <f t="shared" si="4"/>
        <v> </v>
      </c>
      <c r="K12" s="10" t="str">
        <f t="shared" si="5"/>
        <v> </v>
      </c>
      <c r="L12" s="10"/>
      <c r="M12" s="10"/>
      <c r="N12" s="33"/>
      <c r="O12" s="38"/>
      <c r="P12" s="33"/>
    </row>
    <row r="13" spans="1:16" ht="12.75">
      <c r="A13" s="3">
        <f t="shared" si="0"/>
        <v>1</v>
      </c>
      <c r="B13" s="3">
        <f t="shared" si="1"/>
        <v>0</v>
      </c>
      <c r="C13" s="25">
        <v>43352</v>
      </c>
      <c r="D13" s="15" t="str">
        <f t="shared" si="2"/>
        <v>domingo</v>
      </c>
      <c r="E13" s="1" t="str">
        <f t="shared" si="3"/>
        <v>-</v>
      </c>
      <c r="F13" s="1" t="str">
        <f t="shared" si="3"/>
        <v>-</v>
      </c>
      <c r="G13" s="1" t="str">
        <f t="shared" si="3"/>
        <v>-</v>
      </c>
      <c r="H13" s="1" t="str">
        <f t="shared" si="3"/>
        <v>-</v>
      </c>
      <c r="I13" s="2" t="str">
        <f t="shared" si="6"/>
        <v>-</v>
      </c>
      <c r="J13" s="10" t="str">
        <f t="shared" si="4"/>
        <v> </v>
      </c>
      <c r="K13" s="10" t="str">
        <f t="shared" si="5"/>
        <v> </v>
      </c>
      <c r="L13" s="10"/>
      <c r="M13" s="10"/>
      <c r="N13" s="33"/>
      <c r="O13" s="38"/>
      <c r="P13" s="33"/>
    </row>
    <row r="14" spans="1:16" ht="12.75">
      <c r="A14" s="3">
        <f t="shared" si="0"/>
        <v>2</v>
      </c>
      <c r="B14" s="3">
        <f t="shared" si="1"/>
        <v>1</v>
      </c>
      <c r="C14" s="25">
        <v>43353</v>
      </c>
      <c r="D14" s="15" t="str">
        <f t="shared" si="2"/>
        <v>segunda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3"/>
      <c r="O14" s="38"/>
      <c r="P14" s="33"/>
    </row>
    <row r="15" spans="1:17" ht="12.75">
      <c r="A15" s="3">
        <f t="shared" si="0"/>
        <v>3</v>
      </c>
      <c r="B15" s="3">
        <f t="shared" si="1"/>
        <v>1</v>
      </c>
      <c r="C15" s="25">
        <v>43354</v>
      </c>
      <c r="D15" s="15" t="str">
        <f t="shared" si="2"/>
        <v>terça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3"/>
      <c r="O15" s="38"/>
      <c r="P15" s="33"/>
      <c r="Q15" s="3" t="s">
        <v>35</v>
      </c>
    </row>
    <row r="16" spans="1:16" ht="12.75">
      <c r="A16" s="3">
        <f t="shared" si="0"/>
        <v>4</v>
      </c>
      <c r="B16" s="3">
        <f t="shared" si="1"/>
        <v>1</v>
      </c>
      <c r="C16" s="25">
        <v>43355</v>
      </c>
      <c r="D16" s="15" t="str">
        <f t="shared" si="2"/>
        <v>quarta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3"/>
      <c r="O16" s="38"/>
      <c r="P16" s="33"/>
    </row>
    <row r="17" spans="1:16" ht="12.75">
      <c r="A17" s="3">
        <f t="shared" si="0"/>
        <v>5</v>
      </c>
      <c r="B17" s="3">
        <f t="shared" si="1"/>
        <v>1</v>
      </c>
      <c r="C17" s="25">
        <v>43356</v>
      </c>
      <c r="D17" s="15" t="str">
        <f t="shared" si="2"/>
        <v>quinta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3"/>
      <c r="O17" s="38"/>
      <c r="P17" s="33"/>
    </row>
    <row r="18" spans="1:16" ht="12.75">
      <c r="A18" s="3">
        <f t="shared" si="0"/>
        <v>6</v>
      </c>
      <c r="B18" s="3">
        <v>1</v>
      </c>
      <c r="C18" s="25">
        <v>43357</v>
      </c>
      <c r="D18" s="15" t="str">
        <f t="shared" si="2"/>
        <v>sexta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33"/>
      <c r="O18" s="38"/>
      <c r="P18" s="33"/>
    </row>
    <row r="19" spans="1:16" ht="12.75">
      <c r="A19" s="3">
        <f t="shared" si="0"/>
        <v>7</v>
      </c>
      <c r="B19" s="3">
        <f t="shared" si="1"/>
        <v>0</v>
      </c>
      <c r="C19" s="25">
        <v>43358</v>
      </c>
      <c r="D19" s="15" t="str">
        <f t="shared" si="2"/>
        <v>sábado</v>
      </c>
      <c r="E19" s="1" t="str">
        <f t="shared" si="3"/>
        <v>-</v>
      </c>
      <c r="F19" s="1" t="str">
        <f t="shared" si="3"/>
        <v>-</v>
      </c>
      <c r="G19" s="1" t="str">
        <f t="shared" si="3"/>
        <v>-</v>
      </c>
      <c r="H19" s="1" t="str">
        <f t="shared" si="3"/>
        <v>-</v>
      </c>
      <c r="I19" s="2" t="str">
        <f t="shared" si="6"/>
        <v>-</v>
      </c>
      <c r="J19" s="10" t="str">
        <f t="shared" si="4"/>
        <v> </v>
      </c>
      <c r="K19" s="10" t="str">
        <f t="shared" si="5"/>
        <v> </v>
      </c>
      <c r="L19" s="10"/>
      <c r="M19" s="10"/>
      <c r="N19" s="33"/>
      <c r="O19" s="38"/>
      <c r="P19" s="33"/>
    </row>
    <row r="20" spans="1:16" ht="12.75">
      <c r="A20" s="3">
        <f t="shared" si="0"/>
        <v>1</v>
      </c>
      <c r="B20" s="3">
        <f t="shared" si="1"/>
        <v>0</v>
      </c>
      <c r="C20" s="25">
        <v>43359</v>
      </c>
      <c r="D20" s="15" t="str">
        <f t="shared" si="2"/>
        <v>domingo</v>
      </c>
      <c r="E20" s="1" t="str">
        <f t="shared" si="3"/>
        <v>-</v>
      </c>
      <c r="F20" s="1" t="str">
        <f t="shared" si="3"/>
        <v>-</v>
      </c>
      <c r="G20" s="1" t="str">
        <f t="shared" si="3"/>
        <v>-</v>
      </c>
      <c r="H20" s="1" t="str">
        <f t="shared" si="3"/>
        <v>-</v>
      </c>
      <c r="I20" s="2" t="str">
        <f t="shared" si="6"/>
        <v>-</v>
      </c>
      <c r="J20" s="10" t="str">
        <f t="shared" si="4"/>
        <v> </v>
      </c>
      <c r="K20" s="10" t="str">
        <f t="shared" si="5"/>
        <v> </v>
      </c>
      <c r="L20" s="10"/>
      <c r="M20" s="10"/>
      <c r="N20" s="33"/>
      <c r="O20" s="38"/>
      <c r="P20" s="33"/>
    </row>
    <row r="21" spans="1:16" ht="12.75">
      <c r="A21" s="3">
        <f t="shared" si="0"/>
        <v>2</v>
      </c>
      <c r="B21" s="3">
        <f t="shared" si="1"/>
        <v>1</v>
      </c>
      <c r="C21" s="25">
        <v>43360</v>
      </c>
      <c r="D21" s="15" t="str">
        <f t="shared" si="2"/>
        <v>segunda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3"/>
      <c r="O21" s="38"/>
      <c r="P21" s="33"/>
    </row>
    <row r="22" spans="1:16" ht="12.75">
      <c r="A22" s="3">
        <f t="shared" si="0"/>
        <v>3</v>
      </c>
      <c r="B22" s="3">
        <f t="shared" si="1"/>
        <v>1</v>
      </c>
      <c r="C22" s="25">
        <v>43361</v>
      </c>
      <c r="D22" s="15" t="str">
        <f t="shared" si="2"/>
        <v>terça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3"/>
      <c r="O22" s="38"/>
      <c r="P22" s="33"/>
    </row>
    <row r="23" spans="1:16" ht="12.75">
      <c r="A23" s="3">
        <f t="shared" si="0"/>
        <v>4</v>
      </c>
      <c r="B23" s="3">
        <f t="shared" si="1"/>
        <v>1</v>
      </c>
      <c r="C23" s="25">
        <v>43362</v>
      </c>
      <c r="D23" s="15" t="str">
        <f t="shared" si="2"/>
        <v>quarta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3"/>
      <c r="O23" s="38"/>
      <c r="P23" s="33"/>
    </row>
    <row r="24" spans="1:16" ht="12.75">
      <c r="A24" s="3">
        <f t="shared" si="0"/>
        <v>5</v>
      </c>
      <c r="B24" s="3">
        <f t="shared" si="1"/>
        <v>1</v>
      </c>
      <c r="C24" s="25">
        <v>43363</v>
      </c>
      <c r="D24" s="15" t="str">
        <f t="shared" si="2"/>
        <v>quinta</v>
      </c>
      <c r="E24" s="1">
        <f aca="true" t="shared" si="7" ref="E24:H34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3"/>
      <c r="O24" s="38"/>
      <c r="P24" s="33"/>
    </row>
    <row r="25" spans="1:16" ht="12.75">
      <c r="A25" s="3">
        <f t="shared" si="0"/>
        <v>6</v>
      </c>
      <c r="B25" s="3">
        <f t="shared" si="1"/>
        <v>1</v>
      </c>
      <c r="C25" s="25">
        <v>43364</v>
      </c>
      <c r="D25" s="15" t="str">
        <f t="shared" si="2"/>
        <v>sexta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33"/>
      <c r="O25" s="38"/>
      <c r="P25" s="33"/>
    </row>
    <row r="26" spans="1:16" ht="12.75">
      <c r="A26" s="3">
        <f t="shared" si="0"/>
        <v>7</v>
      </c>
      <c r="B26" s="3">
        <f t="shared" si="1"/>
        <v>0</v>
      </c>
      <c r="C26" s="25">
        <v>43365</v>
      </c>
      <c r="D26" s="15" t="str">
        <f t="shared" si="2"/>
        <v>sábado</v>
      </c>
      <c r="E26" s="1" t="str">
        <f t="shared" si="7"/>
        <v>-</v>
      </c>
      <c r="F26" s="1" t="str">
        <f t="shared" si="7"/>
        <v>-</v>
      </c>
      <c r="G26" s="1" t="str">
        <f t="shared" si="7"/>
        <v>-</v>
      </c>
      <c r="H26" s="1" t="str">
        <f t="shared" si="7"/>
        <v>-</v>
      </c>
      <c r="I26" s="2" t="str">
        <f t="shared" si="6"/>
        <v>-</v>
      </c>
      <c r="J26" s="10" t="str">
        <f t="shared" si="4"/>
        <v> </v>
      </c>
      <c r="K26" s="10" t="str">
        <f t="shared" si="5"/>
        <v> </v>
      </c>
      <c r="L26" s="10"/>
      <c r="M26" s="10"/>
      <c r="N26" s="33"/>
      <c r="O26" s="38"/>
      <c r="P26" s="33"/>
    </row>
    <row r="27" spans="1:16" ht="12.75">
      <c r="A27" s="3">
        <f t="shared" si="0"/>
        <v>1</v>
      </c>
      <c r="B27" s="3">
        <f t="shared" si="1"/>
        <v>0</v>
      </c>
      <c r="C27" s="25">
        <v>43366</v>
      </c>
      <c r="D27" s="15" t="str">
        <f t="shared" si="2"/>
        <v>domingo</v>
      </c>
      <c r="E27" s="1" t="str">
        <f t="shared" si="7"/>
        <v>-</v>
      </c>
      <c r="F27" s="1" t="str">
        <f t="shared" si="7"/>
        <v>-</v>
      </c>
      <c r="G27" s="1" t="str">
        <f t="shared" si="7"/>
        <v>-</v>
      </c>
      <c r="H27" s="1" t="str">
        <f t="shared" si="7"/>
        <v>-</v>
      </c>
      <c r="I27" s="2" t="str">
        <f t="shared" si="6"/>
        <v>-</v>
      </c>
      <c r="J27" s="10" t="str">
        <f t="shared" si="4"/>
        <v> </v>
      </c>
      <c r="K27" s="10" t="str">
        <f t="shared" si="5"/>
        <v> </v>
      </c>
      <c r="L27" s="10"/>
      <c r="M27" s="10"/>
      <c r="N27" s="33"/>
      <c r="O27" s="38"/>
      <c r="P27" s="33"/>
    </row>
    <row r="28" spans="1:16" ht="12.75">
      <c r="A28" s="3">
        <f t="shared" si="0"/>
        <v>2</v>
      </c>
      <c r="B28" s="3">
        <f t="shared" si="1"/>
        <v>1</v>
      </c>
      <c r="C28" s="25">
        <v>43367</v>
      </c>
      <c r="D28" s="15" t="str">
        <f t="shared" si="2"/>
        <v>segunda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3"/>
      <c r="O28" s="38"/>
      <c r="P28" s="33"/>
    </row>
    <row r="29" spans="1:16" ht="12.75">
      <c r="A29" s="3">
        <f t="shared" si="0"/>
        <v>3</v>
      </c>
      <c r="B29" s="3">
        <f t="shared" si="1"/>
        <v>1</v>
      </c>
      <c r="C29" s="25">
        <v>43368</v>
      </c>
      <c r="D29" s="15" t="str">
        <f t="shared" si="2"/>
        <v>terça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3"/>
      <c r="O29" s="38"/>
      <c r="P29" s="33"/>
    </row>
    <row r="30" spans="1:16" ht="12.75">
      <c r="A30" s="3">
        <f t="shared" si="0"/>
        <v>4</v>
      </c>
      <c r="B30" s="3">
        <f t="shared" si="1"/>
        <v>1</v>
      </c>
      <c r="C30" s="25">
        <v>43369</v>
      </c>
      <c r="D30" s="15" t="str">
        <f t="shared" si="2"/>
        <v>quarta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3"/>
      <c r="O30" s="38"/>
      <c r="P30" s="33"/>
    </row>
    <row r="31" spans="1:16" ht="12.75">
      <c r="A31" s="3">
        <f t="shared" si="0"/>
        <v>5</v>
      </c>
      <c r="B31" s="3">
        <f t="shared" si="1"/>
        <v>1</v>
      </c>
      <c r="C31" s="25">
        <v>43370</v>
      </c>
      <c r="D31" s="15" t="str">
        <f t="shared" si="2"/>
        <v>quinta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3"/>
      <c r="O31" s="38"/>
      <c r="P31" s="33"/>
    </row>
    <row r="32" spans="1:16" ht="12.75">
      <c r="A32" s="3">
        <f t="shared" si="0"/>
        <v>6</v>
      </c>
      <c r="B32" s="3">
        <f t="shared" si="1"/>
        <v>1</v>
      </c>
      <c r="C32" s="25">
        <v>43371</v>
      </c>
      <c r="D32" s="15" t="str">
        <f t="shared" si="2"/>
        <v>sexta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33"/>
      <c r="O32" s="38"/>
      <c r="P32" s="33"/>
    </row>
    <row r="33" spans="1:16" ht="12.75">
      <c r="A33" s="3">
        <f t="shared" si="0"/>
        <v>7</v>
      </c>
      <c r="B33" s="3">
        <f t="shared" si="1"/>
        <v>0</v>
      </c>
      <c r="C33" s="25">
        <v>43372</v>
      </c>
      <c r="D33" s="15" t="str">
        <f t="shared" si="2"/>
        <v>sábado</v>
      </c>
      <c r="E33" s="1" t="str">
        <f t="shared" si="7"/>
        <v>-</v>
      </c>
      <c r="F33" s="1" t="str">
        <f t="shared" si="7"/>
        <v>-</v>
      </c>
      <c r="G33" s="1" t="str">
        <f t="shared" si="7"/>
        <v>-</v>
      </c>
      <c r="H33" s="1" t="str">
        <f t="shared" si="7"/>
        <v>-</v>
      </c>
      <c r="I33" s="2" t="str">
        <f t="shared" si="6"/>
        <v>-</v>
      </c>
      <c r="J33" s="10" t="str">
        <f t="shared" si="4"/>
        <v> </v>
      </c>
      <c r="K33" s="10" t="str">
        <f t="shared" si="5"/>
        <v> </v>
      </c>
      <c r="L33" s="10"/>
      <c r="M33" s="10"/>
      <c r="N33" s="33"/>
      <c r="O33" s="38"/>
      <c r="P33" s="33"/>
    </row>
    <row r="34" spans="1:16" ht="12.75">
      <c r="A34" s="3">
        <f t="shared" si="0"/>
        <v>1</v>
      </c>
      <c r="B34" s="3">
        <f t="shared" si="1"/>
        <v>0</v>
      </c>
      <c r="C34" s="25">
        <v>43373</v>
      </c>
      <c r="D34" s="15" t="str">
        <f t="shared" si="2"/>
        <v>domingo</v>
      </c>
      <c r="E34" s="1" t="str">
        <f t="shared" si="7"/>
        <v>-</v>
      </c>
      <c r="F34" s="1" t="str">
        <f t="shared" si="7"/>
        <v>-</v>
      </c>
      <c r="G34" s="1" t="str">
        <f t="shared" si="7"/>
        <v>-</v>
      </c>
      <c r="H34" s="1" t="str">
        <f t="shared" si="7"/>
        <v>-</v>
      </c>
      <c r="I34" s="2" t="str">
        <f t="shared" si="6"/>
        <v>-</v>
      </c>
      <c r="J34" s="10" t="str">
        <f t="shared" si="4"/>
        <v> </v>
      </c>
      <c r="K34" s="10" t="str">
        <f t="shared" si="5"/>
        <v> </v>
      </c>
      <c r="L34" s="10"/>
      <c r="M34" s="10"/>
      <c r="N34" s="33"/>
      <c r="O34" s="38"/>
      <c r="P34" s="33"/>
    </row>
    <row r="35" spans="1:17" s="16" customFormat="1" ht="12.75">
      <c r="A35" s="3">
        <f t="shared" si="0"/>
        <v>7</v>
      </c>
      <c r="B35" s="3">
        <v>0</v>
      </c>
      <c r="C35" s="25"/>
      <c r="D35" s="11"/>
      <c r="E35" s="1"/>
      <c r="F35" s="1"/>
      <c r="G35" s="1"/>
      <c r="H35" s="1"/>
      <c r="I35" s="2"/>
      <c r="J35" s="10"/>
      <c r="K35" s="10"/>
      <c r="L35" s="10"/>
      <c r="M35" s="10"/>
      <c r="N35" s="33"/>
      <c r="O35" s="38"/>
      <c r="P35" s="33"/>
      <c r="Q35" s="3"/>
    </row>
    <row r="36" spans="1:17" ht="22.5" customHeight="1">
      <c r="A36" s="16"/>
      <c r="B36" s="16" t="e">
        <f>#REF!*#REF!</f>
        <v>#REF!</v>
      </c>
      <c r="C36" s="15"/>
      <c r="D36" s="15"/>
      <c r="E36" s="34"/>
      <c r="F36" s="34"/>
      <c r="G36" s="34"/>
      <c r="H36" s="34"/>
      <c r="I36" s="34"/>
      <c r="J36" s="35" t="e">
        <f>#REF!*24</f>
        <v>#REF!</v>
      </c>
      <c r="K36" s="35"/>
      <c r="L36" s="35"/>
      <c r="M36" s="15"/>
      <c r="N36" s="36"/>
      <c r="O36" s="15"/>
      <c r="P36" s="15"/>
      <c r="Q36" s="16"/>
    </row>
    <row r="37" spans="2:16" ht="22.5" customHeight="1">
      <c r="B37" s="12"/>
      <c r="C37" s="37" t="s">
        <v>48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12.75">
      <c r="B38" s="12"/>
      <c r="C38" s="37" t="s">
        <v>49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8">
    <mergeCell ref="C37:P37"/>
    <mergeCell ref="C38:P38"/>
    <mergeCell ref="C1:P1"/>
    <mergeCell ref="C2:L2"/>
    <mergeCell ref="C3:I3"/>
    <mergeCell ref="L3:M3"/>
    <mergeCell ref="N3:P3"/>
    <mergeCell ref="O4:O35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6">
      <selection activeCell="D41" sqref="D41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8.421875" style="3" customWidth="1"/>
    <col min="4" max="4" width="8.8515625" style="3" customWidth="1"/>
    <col min="5" max="5" width="10.8515625" style="13" customWidth="1"/>
    <col min="6" max="6" width="9.8515625" style="13" customWidth="1"/>
    <col min="7" max="8" width="10.140625" style="13" customWidth="1"/>
    <col min="9" max="9" width="12.421875" style="13" customWidth="1"/>
    <col min="10" max="10" width="12.00390625" style="14" hidden="1" customWidth="1"/>
    <col min="11" max="11" width="4.00390625" style="14" hidden="1" customWidth="1"/>
    <col min="12" max="12" width="52.140625" style="14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9" t="s">
        <v>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3:16" ht="14.25" customHeight="1">
      <c r="C2" s="37" t="s">
        <v>42</v>
      </c>
      <c r="D2" s="37"/>
      <c r="E2" s="37"/>
      <c r="F2" s="37"/>
      <c r="G2" s="37"/>
      <c r="H2" s="37"/>
      <c r="I2" s="37"/>
      <c r="J2" s="37"/>
      <c r="K2" s="37"/>
      <c r="L2" s="37"/>
      <c r="M2" s="31" t="s">
        <v>5</v>
      </c>
      <c r="N2" s="6">
        <f>C5</f>
        <v>43374</v>
      </c>
      <c r="O2" s="4" t="s">
        <v>6</v>
      </c>
      <c r="P2" s="6">
        <f>C35</f>
        <v>43404</v>
      </c>
    </row>
    <row r="3" spans="3:17" s="7" customFormat="1" ht="14.25" customHeight="1">
      <c r="C3" s="40" t="s">
        <v>43</v>
      </c>
      <c r="D3" s="40"/>
      <c r="E3" s="40"/>
      <c r="F3" s="40"/>
      <c r="G3" s="40"/>
      <c r="H3" s="40"/>
      <c r="I3" s="40"/>
      <c r="J3" s="8"/>
      <c r="K3" s="8"/>
      <c r="L3" s="41" t="s">
        <v>14</v>
      </c>
      <c r="M3" s="41"/>
      <c r="N3" s="42" t="s">
        <v>13</v>
      </c>
      <c r="O3" s="42"/>
      <c r="P3" s="42"/>
      <c r="Q3" s="9"/>
    </row>
    <row r="4" spans="3:16" ht="12.75">
      <c r="C4" s="4"/>
      <c r="D4" s="4"/>
      <c r="E4" s="30" t="s">
        <v>0</v>
      </c>
      <c r="F4" s="30" t="s">
        <v>1</v>
      </c>
      <c r="G4" s="30" t="s">
        <v>0</v>
      </c>
      <c r="H4" s="30" t="s">
        <v>1</v>
      </c>
      <c r="I4" s="30" t="s">
        <v>2</v>
      </c>
      <c r="J4" s="10"/>
      <c r="K4" s="10" t="str">
        <f>IF(J4=0," ",8)</f>
        <v> </v>
      </c>
      <c r="L4" s="5" t="s">
        <v>15</v>
      </c>
      <c r="M4" s="30" t="s">
        <v>16</v>
      </c>
      <c r="N4" s="32" t="s">
        <v>3</v>
      </c>
      <c r="O4" s="38"/>
      <c r="P4" s="32" t="s">
        <v>4</v>
      </c>
    </row>
    <row r="5" spans="1:16" ht="12.75">
      <c r="A5" s="3">
        <f aca="true" t="shared" si="0" ref="A5:A35">WEEKDAY(C5)</f>
        <v>2</v>
      </c>
      <c r="B5" s="3">
        <f aca="true" t="shared" si="1" ref="B5:B34">IF(I5&lt;&gt;"-",1,0)</f>
        <v>1</v>
      </c>
      <c r="C5" s="25">
        <v>43374</v>
      </c>
      <c r="D5" s="15" t="str">
        <f aca="true" t="shared" si="2" ref="D5:D35">IF(A5=1,"domingo",IF(A5=2,"segunda",IF(A5=3,"terça",IF(A5=4,"quarta",IF(A5=5,"quinta",IF(A5=6,"sexta",IF(A5=7,"sábado",0)))))))</f>
        <v>segunda</v>
      </c>
      <c r="E5" s="1">
        <f aca="true" t="shared" si="3" ref="E5:H23">IF($D5="sábado","-",IF($D5="domingo","-",0))</f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2">
        <f>IF(D5="sábado","-",IF(D5="domingo","-",(F5-E5+H5-G5)))</f>
        <v>0</v>
      </c>
      <c r="J5" s="10">
        <f aca="true" t="shared" si="4" ref="J5:J34">IF(I5="-"," ",(8/24))</f>
        <v>0.3333333333333333</v>
      </c>
      <c r="K5" s="10">
        <f aca="true" t="shared" si="5" ref="K5:K34">IF(B5=0," ",8)</f>
        <v>8</v>
      </c>
      <c r="L5" s="10"/>
      <c r="M5" s="10"/>
      <c r="N5" s="33"/>
      <c r="O5" s="38"/>
      <c r="P5" s="33"/>
    </row>
    <row r="6" spans="1:16" ht="12.75">
      <c r="A6" s="3">
        <f t="shared" si="0"/>
        <v>3</v>
      </c>
      <c r="B6" s="3">
        <f t="shared" si="1"/>
        <v>1</v>
      </c>
      <c r="C6" s="25">
        <v>43375</v>
      </c>
      <c r="D6" s="15" t="str">
        <f t="shared" si="2"/>
        <v>terça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5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3"/>
      <c r="O6" s="38"/>
      <c r="P6" s="33"/>
    </row>
    <row r="7" spans="1:16" ht="15" customHeight="1">
      <c r="A7" s="3">
        <f t="shared" si="0"/>
        <v>4</v>
      </c>
      <c r="B7" s="3">
        <f t="shared" si="1"/>
        <v>1</v>
      </c>
      <c r="C7" s="25">
        <v>43376</v>
      </c>
      <c r="D7" s="15" t="str">
        <f t="shared" si="2"/>
        <v>quarta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3"/>
      <c r="O7" s="38"/>
      <c r="P7" s="33"/>
    </row>
    <row r="8" spans="1:16" ht="15" customHeight="1">
      <c r="A8" s="3">
        <f t="shared" si="0"/>
        <v>5</v>
      </c>
      <c r="B8" s="3">
        <f t="shared" si="1"/>
        <v>1</v>
      </c>
      <c r="C8" s="25">
        <v>43377</v>
      </c>
      <c r="D8" s="15" t="str">
        <f t="shared" si="2"/>
        <v>quinta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3"/>
      <c r="O8" s="38"/>
      <c r="P8" s="33"/>
    </row>
    <row r="9" spans="1:17" ht="12.75">
      <c r="A9" s="3">
        <f t="shared" si="0"/>
        <v>6</v>
      </c>
      <c r="B9" s="3">
        <f t="shared" si="1"/>
        <v>1</v>
      </c>
      <c r="C9" s="25">
        <v>43378</v>
      </c>
      <c r="D9" s="15" t="str">
        <f t="shared" si="2"/>
        <v>sexta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3"/>
      <c r="O9" s="38"/>
      <c r="P9" s="33"/>
      <c r="Q9" s="3" t="s">
        <v>35</v>
      </c>
    </row>
    <row r="10" spans="1:16" ht="12.75">
      <c r="A10" s="3">
        <f t="shared" si="0"/>
        <v>7</v>
      </c>
      <c r="B10" s="3">
        <f t="shared" si="1"/>
        <v>0</v>
      </c>
      <c r="C10" s="25">
        <v>43379</v>
      </c>
      <c r="D10" s="15" t="str">
        <f t="shared" si="2"/>
        <v>sábado</v>
      </c>
      <c r="E10" s="1" t="str">
        <f t="shared" si="3"/>
        <v>-</v>
      </c>
      <c r="F10" s="1" t="str">
        <f t="shared" si="3"/>
        <v>-</v>
      </c>
      <c r="G10" s="1" t="str">
        <f t="shared" si="3"/>
        <v>-</v>
      </c>
      <c r="H10" s="1" t="str">
        <f t="shared" si="3"/>
        <v>-</v>
      </c>
      <c r="I10" s="2" t="str">
        <f t="shared" si="6"/>
        <v>-</v>
      </c>
      <c r="J10" s="10" t="str">
        <f t="shared" si="4"/>
        <v> </v>
      </c>
      <c r="K10" s="10" t="str">
        <f t="shared" si="5"/>
        <v> </v>
      </c>
      <c r="L10" s="10"/>
      <c r="M10" s="10"/>
      <c r="N10" s="33"/>
      <c r="O10" s="38"/>
      <c r="P10" s="33"/>
    </row>
    <row r="11" spans="1:16" ht="12.75">
      <c r="A11" s="3">
        <f t="shared" si="0"/>
        <v>1</v>
      </c>
      <c r="B11" s="3">
        <f t="shared" si="1"/>
        <v>0</v>
      </c>
      <c r="C11" s="25">
        <v>43380</v>
      </c>
      <c r="D11" s="15" t="str">
        <f t="shared" si="2"/>
        <v>domingo</v>
      </c>
      <c r="E11" s="1" t="str">
        <f t="shared" si="3"/>
        <v>-</v>
      </c>
      <c r="F11" s="1" t="str">
        <f t="shared" si="3"/>
        <v>-</v>
      </c>
      <c r="G11" s="1" t="str">
        <f t="shared" si="3"/>
        <v>-</v>
      </c>
      <c r="H11" s="1" t="str">
        <f t="shared" si="3"/>
        <v>-</v>
      </c>
      <c r="I11" s="2" t="str">
        <f t="shared" si="6"/>
        <v>-</v>
      </c>
      <c r="J11" s="10" t="str">
        <f t="shared" si="4"/>
        <v> </v>
      </c>
      <c r="K11" s="10" t="str">
        <f t="shared" si="5"/>
        <v> </v>
      </c>
      <c r="L11" s="10"/>
      <c r="M11" s="10"/>
      <c r="N11" s="33"/>
      <c r="O11" s="38"/>
      <c r="P11" s="33"/>
    </row>
    <row r="12" spans="1:16" ht="12.75">
      <c r="A12" s="3">
        <f t="shared" si="0"/>
        <v>2</v>
      </c>
      <c r="B12" s="3">
        <f t="shared" si="1"/>
        <v>1</v>
      </c>
      <c r="C12" s="25">
        <v>43381</v>
      </c>
      <c r="D12" s="15" t="str">
        <f t="shared" si="2"/>
        <v>segunda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33"/>
      <c r="O12" s="38"/>
      <c r="P12" s="33"/>
    </row>
    <row r="13" spans="1:16" ht="12.75">
      <c r="A13" s="3">
        <f t="shared" si="0"/>
        <v>3</v>
      </c>
      <c r="B13" s="3">
        <f t="shared" si="1"/>
        <v>1</v>
      </c>
      <c r="C13" s="25">
        <v>43382</v>
      </c>
      <c r="D13" s="15" t="str">
        <f t="shared" si="2"/>
        <v>terça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3"/>
      <c r="O13" s="38"/>
      <c r="P13" s="33"/>
    </row>
    <row r="14" spans="1:16" ht="12.75">
      <c r="A14" s="3">
        <f t="shared" si="0"/>
        <v>4</v>
      </c>
      <c r="B14" s="3">
        <f t="shared" si="1"/>
        <v>1</v>
      </c>
      <c r="C14" s="25">
        <v>43383</v>
      </c>
      <c r="D14" s="15" t="str">
        <f t="shared" si="2"/>
        <v>quarta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3"/>
      <c r="O14" s="38"/>
      <c r="P14" s="33"/>
    </row>
    <row r="15" spans="1:17" ht="12.75">
      <c r="A15" s="3">
        <f t="shared" si="0"/>
        <v>5</v>
      </c>
      <c r="B15" s="3">
        <f t="shared" si="1"/>
        <v>1</v>
      </c>
      <c r="C15" s="25">
        <v>43384</v>
      </c>
      <c r="D15" s="15" t="str">
        <f t="shared" si="2"/>
        <v>quinta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3"/>
      <c r="O15" s="38"/>
      <c r="P15" s="33"/>
      <c r="Q15" s="3" t="s">
        <v>35</v>
      </c>
    </row>
    <row r="16" spans="1:16" ht="12.75">
      <c r="A16" s="3">
        <f t="shared" si="0"/>
        <v>6</v>
      </c>
      <c r="B16" s="3">
        <f t="shared" si="1"/>
        <v>1</v>
      </c>
      <c r="C16" s="25">
        <v>43385</v>
      </c>
      <c r="D16" s="15" t="str">
        <f t="shared" si="2"/>
        <v>sexta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3"/>
      <c r="O16" s="38"/>
      <c r="P16" s="33"/>
    </row>
    <row r="17" spans="1:16" ht="12.75">
      <c r="A17" s="3">
        <f t="shared" si="0"/>
        <v>7</v>
      </c>
      <c r="B17" s="3">
        <f t="shared" si="1"/>
        <v>0</v>
      </c>
      <c r="C17" s="25">
        <v>43386</v>
      </c>
      <c r="D17" s="15" t="str">
        <f t="shared" si="2"/>
        <v>sábado</v>
      </c>
      <c r="E17" s="1" t="str">
        <f t="shared" si="3"/>
        <v>-</v>
      </c>
      <c r="F17" s="1" t="str">
        <f t="shared" si="3"/>
        <v>-</v>
      </c>
      <c r="G17" s="1" t="str">
        <f t="shared" si="3"/>
        <v>-</v>
      </c>
      <c r="H17" s="1" t="str">
        <f t="shared" si="3"/>
        <v>-</v>
      </c>
      <c r="I17" s="2" t="str">
        <f t="shared" si="6"/>
        <v>-</v>
      </c>
      <c r="J17" s="10" t="str">
        <f t="shared" si="4"/>
        <v> </v>
      </c>
      <c r="K17" s="10" t="str">
        <f t="shared" si="5"/>
        <v> </v>
      </c>
      <c r="L17" s="10"/>
      <c r="M17" s="10"/>
      <c r="N17" s="33"/>
      <c r="O17" s="38"/>
      <c r="P17" s="33"/>
    </row>
    <row r="18" spans="1:16" ht="12.75">
      <c r="A18" s="3">
        <f t="shared" si="0"/>
        <v>1</v>
      </c>
      <c r="B18" s="3">
        <v>1</v>
      </c>
      <c r="C18" s="25">
        <v>43387</v>
      </c>
      <c r="D18" s="15" t="str">
        <f t="shared" si="2"/>
        <v>domingo</v>
      </c>
      <c r="E18" s="1" t="str">
        <f t="shared" si="3"/>
        <v>-</v>
      </c>
      <c r="F18" s="1" t="str">
        <f t="shared" si="3"/>
        <v>-</v>
      </c>
      <c r="G18" s="1" t="str">
        <f t="shared" si="3"/>
        <v>-</v>
      </c>
      <c r="H18" s="1" t="str">
        <f t="shared" si="3"/>
        <v>-</v>
      </c>
      <c r="I18" s="2" t="str">
        <f t="shared" si="6"/>
        <v>-</v>
      </c>
      <c r="J18" s="10" t="str">
        <f t="shared" si="4"/>
        <v> </v>
      </c>
      <c r="K18" s="10">
        <f t="shared" si="5"/>
        <v>8</v>
      </c>
      <c r="L18" s="10"/>
      <c r="M18" s="10"/>
      <c r="N18" s="33"/>
      <c r="O18" s="38"/>
      <c r="P18" s="33"/>
    </row>
    <row r="19" spans="1:16" ht="12.75">
      <c r="A19" s="3">
        <f t="shared" si="0"/>
        <v>2</v>
      </c>
      <c r="B19" s="3">
        <f t="shared" si="1"/>
        <v>1</v>
      </c>
      <c r="C19" s="25">
        <v>43388</v>
      </c>
      <c r="D19" s="15" t="str">
        <f t="shared" si="2"/>
        <v>segunda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33"/>
      <c r="O19" s="38"/>
      <c r="P19" s="33"/>
    </row>
    <row r="20" spans="1:16" ht="12.75">
      <c r="A20" s="3">
        <f t="shared" si="0"/>
        <v>3</v>
      </c>
      <c r="B20" s="3">
        <f t="shared" si="1"/>
        <v>1</v>
      </c>
      <c r="C20" s="25">
        <v>43389</v>
      </c>
      <c r="D20" s="15" t="str">
        <f t="shared" si="2"/>
        <v>terça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3"/>
      <c r="O20" s="38"/>
      <c r="P20" s="33"/>
    </row>
    <row r="21" spans="1:16" ht="12.75">
      <c r="A21" s="3">
        <f t="shared" si="0"/>
        <v>4</v>
      </c>
      <c r="B21" s="3">
        <f t="shared" si="1"/>
        <v>1</v>
      </c>
      <c r="C21" s="25">
        <v>43390</v>
      </c>
      <c r="D21" s="15" t="str">
        <f t="shared" si="2"/>
        <v>quarta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3"/>
      <c r="O21" s="38"/>
      <c r="P21" s="33"/>
    </row>
    <row r="22" spans="1:16" ht="12.75">
      <c r="A22" s="3">
        <f t="shared" si="0"/>
        <v>5</v>
      </c>
      <c r="B22" s="3">
        <f t="shared" si="1"/>
        <v>1</v>
      </c>
      <c r="C22" s="25">
        <v>43391</v>
      </c>
      <c r="D22" s="15" t="str">
        <f t="shared" si="2"/>
        <v>quinta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3"/>
      <c r="O22" s="38"/>
      <c r="P22" s="33"/>
    </row>
    <row r="23" spans="1:16" ht="12.75">
      <c r="A23" s="3">
        <f t="shared" si="0"/>
        <v>6</v>
      </c>
      <c r="B23" s="3">
        <f t="shared" si="1"/>
        <v>1</v>
      </c>
      <c r="C23" s="25">
        <v>43392</v>
      </c>
      <c r="D23" s="15" t="str">
        <f t="shared" si="2"/>
        <v>sexta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3"/>
      <c r="O23" s="38"/>
      <c r="P23" s="33"/>
    </row>
    <row r="24" spans="1:16" ht="12.75">
      <c r="A24" s="3">
        <f t="shared" si="0"/>
        <v>7</v>
      </c>
      <c r="B24" s="3">
        <f t="shared" si="1"/>
        <v>0</v>
      </c>
      <c r="C24" s="25">
        <v>43393</v>
      </c>
      <c r="D24" s="15" t="str">
        <f t="shared" si="2"/>
        <v>sábado</v>
      </c>
      <c r="E24" s="1" t="str">
        <f aca="true" t="shared" si="7" ref="E24:H35">IF($D24="sábado","-",IF($D24="domingo","-",0))</f>
        <v>-</v>
      </c>
      <c r="F24" s="1" t="str">
        <f t="shared" si="7"/>
        <v>-</v>
      </c>
      <c r="G24" s="1" t="str">
        <f t="shared" si="7"/>
        <v>-</v>
      </c>
      <c r="H24" s="1" t="str">
        <f t="shared" si="7"/>
        <v>-</v>
      </c>
      <c r="I24" s="2" t="str">
        <f t="shared" si="6"/>
        <v>-</v>
      </c>
      <c r="J24" s="10" t="str">
        <f t="shared" si="4"/>
        <v> </v>
      </c>
      <c r="K24" s="10" t="str">
        <f t="shared" si="5"/>
        <v> </v>
      </c>
      <c r="L24" s="10"/>
      <c r="M24" s="10"/>
      <c r="N24" s="33"/>
      <c r="O24" s="38"/>
      <c r="P24" s="33"/>
    </row>
    <row r="25" spans="1:16" ht="12.75">
      <c r="A25" s="3">
        <f t="shared" si="0"/>
        <v>1</v>
      </c>
      <c r="B25" s="3">
        <f t="shared" si="1"/>
        <v>0</v>
      </c>
      <c r="C25" s="25">
        <v>43394</v>
      </c>
      <c r="D25" s="15" t="str">
        <f t="shared" si="2"/>
        <v>domingo</v>
      </c>
      <c r="E25" s="1" t="str">
        <f t="shared" si="7"/>
        <v>-</v>
      </c>
      <c r="F25" s="1" t="str">
        <f t="shared" si="7"/>
        <v>-</v>
      </c>
      <c r="G25" s="1" t="str">
        <f t="shared" si="7"/>
        <v>-</v>
      </c>
      <c r="H25" s="1" t="str">
        <f t="shared" si="7"/>
        <v>-</v>
      </c>
      <c r="I25" s="2" t="str">
        <f t="shared" si="6"/>
        <v>-</v>
      </c>
      <c r="J25" s="10" t="str">
        <f t="shared" si="4"/>
        <v> </v>
      </c>
      <c r="K25" s="10" t="str">
        <f t="shared" si="5"/>
        <v> </v>
      </c>
      <c r="L25" s="10"/>
      <c r="M25" s="10"/>
      <c r="N25" s="33"/>
      <c r="O25" s="38"/>
      <c r="P25" s="33"/>
    </row>
    <row r="26" spans="1:16" ht="12.75">
      <c r="A26" s="3">
        <f t="shared" si="0"/>
        <v>2</v>
      </c>
      <c r="B26" s="3">
        <f t="shared" si="1"/>
        <v>1</v>
      </c>
      <c r="C26" s="25">
        <v>43395</v>
      </c>
      <c r="D26" s="15" t="str">
        <f t="shared" si="2"/>
        <v>segunda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33"/>
      <c r="O26" s="38"/>
      <c r="P26" s="33"/>
    </row>
    <row r="27" spans="1:16" ht="12.75">
      <c r="A27" s="3">
        <f t="shared" si="0"/>
        <v>3</v>
      </c>
      <c r="B27" s="3">
        <f t="shared" si="1"/>
        <v>1</v>
      </c>
      <c r="C27" s="25">
        <v>43396</v>
      </c>
      <c r="D27" s="15" t="str">
        <f t="shared" si="2"/>
        <v>terça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3"/>
      <c r="O27" s="38"/>
      <c r="P27" s="33"/>
    </row>
    <row r="28" spans="1:16" ht="12.75">
      <c r="A28" s="3">
        <f t="shared" si="0"/>
        <v>4</v>
      </c>
      <c r="B28" s="3">
        <f t="shared" si="1"/>
        <v>1</v>
      </c>
      <c r="C28" s="25">
        <v>43397</v>
      </c>
      <c r="D28" s="15" t="str">
        <f t="shared" si="2"/>
        <v>quarta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3"/>
      <c r="O28" s="38"/>
      <c r="P28" s="33"/>
    </row>
    <row r="29" spans="1:16" ht="12.75">
      <c r="A29" s="3">
        <f t="shared" si="0"/>
        <v>5</v>
      </c>
      <c r="B29" s="3">
        <f t="shared" si="1"/>
        <v>1</v>
      </c>
      <c r="C29" s="25">
        <v>43398</v>
      </c>
      <c r="D29" s="15" t="str">
        <f t="shared" si="2"/>
        <v>quinta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3"/>
      <c r="O29" s="38"/>
      <c r="P29" s="33"/>
    </row>
    <row r="30" spans="1:16" ht="12.75">
      <c r="A30" s="3">
        <f t="shared" si="0"/>
        <v>6</v>
      </c>
      <c r="B30" s="3">
        <f t="shared" si="1"/>
        <v>1</v>
      </c>
      <c r="C30" s="25">
        <v>43399</v>
      </c>
      <c r="D30" s="15" t="str">
        <f t="shared" si="2"/>
        <v>sexta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3"/>
      <c r="O30" s="38"/>
      <c r="P30" s="33"/>
    </row>
    <row r="31" spans="1:16" ht="12.75">
      <c r="A31" s="3">
        <f t="shared" si="0"/>
        <v>7</v>
      </c>
      <c r="B31" s="3">
        <f t="shared" si="1"/>
        <v>0</v>
      </c>
      <c r="C31" s="25">
        <v>43400</v>
      </c>
      <c r="D31" s="15" t="str">
        <f t="shared" si="2"/>
        <v>sábado</v>
      </c>
      <c r="E31" s="1" t="str">
        <f t="shared" si="7"/>
        <v>-</v>
      </c>
      <c r="F31" s="1" t="str">
        <f t="shared" si="7"/>
        <v>-</v>
      </c>
      <c r="G31" s="1" t="str">
        <f t="shared" si="7"/>
        <v>-</v>
      </c>
      <c r="H31" s="1" t="str">
        <f t="shared" si="7"/>
        <v>-</v>
      </c>
      <c r="I31" s="2" t="str">
        <f t="shared" si="6"/>
        <v>-</v>
      </c>
      <c r="J31" s="10" t="str">
        <f t="shared" si="4"/>
        <v> </v>
      </c>
      <c r="K31" s="10" t="str">
        <f t="shared" si="5"/>
        <v> </v>
      </c>
      <c r="L31" s="10"/>
      <c r="M31" s="10"/>
      <c r="N31" s="33"/>
      <c r="O31" s="38"/>
      <c r="P31" s="33"/>
    </row>
    <row r="32" spans="1:16" ht="12.75">
      <c r="A32" s="3">
        <f t="shared" si="0"/>
        <v>1</v>
      </c>
      <c r="B32" s="3">
        <f t="shared" si="1"/>
        <v>0</v>
      </c>
      <c r="C32" s="25">
        <v>43401</v>
      </c>
      <c r="D32" s="15" t="str">
        <f t="shared" si="2"/>
        <v>domingo</v>
      </c>
      <c r="E32" s="1" t="str">
        <f t="shared" si="7"/>
        <v>-</v>
      </c>
      <c r="F32" s="1" t="str">
        <f t="shared" si="7"/>
        <v>-</v>
      </c>
      <c r="G32" s="1" t="str">
        <f t="shared" si="7"/>
        <v>-</v>
      </c>
      <c r="H32" s="1" t="str">
        <f t="shared" si="7"/>
        <v>-</v>
      </c>
      <c r="I32" s="2" t="str">
        <f t="shared" si="6"/>
        <v>-</v>
      </c>
      <c r="J32" s="10" t="str">
        <f t="shared" si="4"/>
        <v> </v>
      </c>
      <c r="K32" s="10" t="str">
        <f t="shared" si="5"/>
        <v> </v>
      </c>
      <c r="L32" s="10"/>
      <c r="M32" s="10"/>
      <c r="N32" s="33"/>
      <c r="O32" s="38"/>
      <c r="P32" s="33"/>
    </row>
    <row r="33" spans="1:16" ht="12.75">
      <c r="A33" s="3">
        <f t="shared" si="0"/>
        <v>2</v>
      </c>
      <c r="B33" s="3">
        <f t="shared" si="1"/>
        <v>1</v>
      </c>
      <c r="C33" s="25">
        <v>43402</v>
      </c>
      <c r="D33" s="15" t="str">
        <f t="shared" si="2"/>
        <v>segunda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33"/>
      <c r="O33" s="38"/>
      <c r="P33" s="33"/>
    </row>
    <row r="34" spans="1:16" ht="12.75">
      <c r="A34" s="3">
        <f t="shared" si="0"/>
        <v>3</v>
      </c>
      <c r="B34" s="3">
        <f t="shared" si="1"/>
        <v>1</v>
      </c>
      <c r="C34" s="25">
        <v>43403</v>
      </c>
      <c r="D34" s="15" t="str">
        <f t="shared" si="2"/>
        <v>terça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33"/>
      <c r="O34" s="38"/>
      <c r="P34" s="33"/>
    </row>
    <row r="35" spans="1:17" s="16" customFormat="1" ht="12.75">
      <c r="A35" s="3">
        <f t="shared" si="0"/>
        <v>4</v>
      </c>
      <c r="B35" s="3">
        <v>0</v>
      </c>
      <c r="C35" s="25">
        <v>43404</v>
      </c>
      <c r="D35" s="11" t="str">
        <f t="shared" si="2"/>
        <v>quarta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/>
      <c r="K35" s="10"/>
      <c r="L35" s="10"/>
      <c r="M35" s="10"/>
      <c r="N35" s="33"/>
      <c r="O35" s="38"/>
      <c r="P35" s="33"/>
      <c r="Q35" s="3"/>
    </row>
    <row r="36" spans="1:17" ht="22.5" customHeight="1">
      <c r="A36" s="16"/>
      <c r="B36" s="16" t="e">
        <f>#REF!*#REF!</f>
        <v>#REF!</v>
      </c>
      <c r="C36" s="15"/>
      <c r="D36" s="15"/>
      <c r="E36" s="34"/>
      <c r="F36" s="34"/>
      <c r="G36" s="34"/>
      <c r="H36" s="34"/>
      <c r="I36" s="34"/>
      <c r="J36" s="35" t="e">
        <f>#REF!*24</f>
        <v>#REF!</v>
      </c>
      <c r="K36" s="35"/>
      <c r="L36" s="35"/>
      <c r="M36" s="15"/>
      <c r="N36" s="36"/>
      <c r="O36" s="15"/>
      <c r="P36" s="15"/>
      <c r="Q36" s="16"/>
    </row>
    <row r="37" spans="2:16" ht="22.5" customHeight="1">
      <c r="B37" s="12"/>
      <c r="C37" s="37" t="s">
        <v>48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12.75">
      <c r="B38" s="12"/>
      <c r="C38" s="37" t="s">
        <v>49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8">
    <mergeCell ref="C37:P37"/>
    <mergeCell ref="C38:P38"/>
    <mergeCell ref="C1:P1"/>
    <mergeCell ref="C2:L2"/>
    <mergeCell ref="C3:I3"/>
    <mergeCell ref="L3:M3"/>
    <mergeCell ref="N3:P3"/>
    <mergeCell ref="O4:O35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1">
      <selection activeCell="I21" sqref="I21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9.57421875" style="3" customWidth="1"/>
    <col min="4" max="4" width="8.8515625" style="3" customWidth="1"/>
    <col min="5" max="5" width="10.8515625" style="13" customWidth="1"/>
    <col min="6" max="6" width="9.8515625" style="13" customWidth="1"/>
    <col min="7" max="8" width="10.140625" style="13" customWidth="1"/>
    <col min="9" max="9" width="12.421875" style="13" customWidth="1"/>
    <col min="10" max="10" width="12.00390625" style="14" hidden="1" customWidth="1"/>
    <col min="11" max="11" width="4.00390625" style="14" hidden="1" customWidth="1"/>
    <col min="12" max="12" width="52.140625" style="14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9" t="s">
        <v>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3:16" ht="14.25" customHeight="1">
      <c r="C2" s="37" t="s">
        <v>42</v>
      </c>
      <c r="D2" s="37"/>
      <c r="E2" s="37"/>
      <c r="F2" s="37"/>
      <c r="G2" s="37"/>
      <c r="H2" s="37"/>
      <c r="I2" s="37"/>
      <c r="J2" s="37"/>
      <c r="K2" s="37"/>
      <c r="L2" s="37"/>
      <c r="M2" s="31" t="s">
        <v>5</v>
      </c>
      <c r="N2" s="6">
        <f>C5</f>
        <v>43405</v>
      </c>
      <c r="O2" s="4" t="s">
        <v>6</v>
      </c>
      <c r="P2" s="6">
        <f>C34</f>
        <v>43434</v>
      </c>
    </row>
    <row r="3" spans="3:17" s="7" customFormat="1" ht="14.25" customHeight="1">
      <c r="C3" s="40" t="s">
        <v>43</v>
      </c>
      <c r="D3" s="40"/>
      <c r="E3" s="40"/>
      <c r="F3" s="40"/>
      <c r="G3" s="40"/>
      <c r="H3" s="40"/>
      <c r="I3" s="40"/>
      <c r="J3" s="8"/>
      <c r="K3" s="8"/>
      <c r="L3" s="41" t="s">
        <v>14</v>
      </c>
      <c r="M3" s="41"/>
      <c r="N3" s="42" t="s">
        <v>13</v>
      </c>
      <c r="O3" s="42"/>
      <c r="P3" s="42"/>
      <c r="Q3" s="9"/>
    </row>
    <row r="4" spans="3:16" ht="12.75">
      <c r="C4" s="4"/>
      <c r="D4" s="4"/>
      <c r="E4" s="30" t="s">
        <v>0</v>
      </c>
      <c r="F4" s="30" t="s">
        <v>1</v>
      </c>
      <c r="G4" s="30" t="s">
        <v>0</v>
      </c>
      <c r="H4" s="30" t="s">
        <v>1</v>
      </c>
      <c r="I4" s="30" t="s">
        <v>2</v>
      </c>
      <c r="J4" s="10"/>
      <c r="K4" s="10" t="str">
        <f>IF(J4=0," ",8)</f>
        <v> </v>
      </c>
      <c r="L4" s="5" t="s">
        <v>15</v>
      </c>
      <c r="M4" s="30" t="s">
        <v>16</v>
      </c>
      <c r="N4" s="32" t="s">
        <v>3</v>
      </c>
      <c r="O4" s="38"/>
      <c r="P4" s="32" t="s">
        <v>4</v>
      </c>
    </row>
    <row r="5" spans="1:16" ht="12.75">
      <c r="A5" s="3">
        <f aca="true" t="shared" si="0" ref="A5:A35">WEEKDAY(C5)</f>
        <v>5</v>
      </c>
      <c r="B5" s="3">
        <f aca="true" t="shared" si="1" ref="B5:B34">IF(I5&lt;&gt;"-",1,0)</f>
        <v>1</v>
      </c>
      <c r="C5" s="25">
        <v>43405</v>
      </c>
      <c r="D5" s="15" t="str">
        <f aca="true" t="shared" si="2" ref="D5:D35">IF(A5=1,"domingo",IF(A5=2,"segunda",IF(A5=3,"terça",IF(A5=4,"quarta",IF(A5=5,"quinta",IF(A5=6,"sexta",IF(A5=7,"sábado",0)))))))</f>
        <v>quinta</v>
      </c>
      <c r="E5" s="1">
        <f aca="true" t="shared" si="3" ref="E5:H23">IF($D5="sábado","-",IF($D5="domingo","-",0))</f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2">
        <f>IF(D5="sábado","-",IF(D5="domingo","-",(F5-E5+H5-G5)))</f>
        <v>0</v>
      </c>
      <c r="J5" s="10">
        <f aca="true" t="shared" si="4" ref="J5:J34">IF(I5="-"," ",(8/24))</f>
        <v>0.3333333333333333</v>
      </c>
      <c r="K5" s="10">
        <f aca="true" t="shared" si="5" ref="K5:K34">IF(B5=0," ",8)</f>
        <v>8</v>
      </c>
      <c r="L5" s="10"/>
      <c r="M5" s="10"/>
      <c r="N5" s="33"/>
      <c r="O5" s="38"/>
      <c r="P5" s="33"/>
    </row>
    <row r="6" spans="1:16" ht="12.75">
      <c r="A6" s="3">
        <f t="shared" si="0"/>
        <v>6</v>
      </c>
      <c r="B6" s="3">
        <f t="shared" si="1"/>
        <v>1</v>
      </c>
      <c r="C6" s="25">
        <v>43406</v>
      </c>
      <c r="D6" s="15" t="str">
        <f t="shared" si="2"/>
        <v>sexta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5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3"/>
      <c r="O6" s="38"/>
      <c r="P6" s="33"/>
    </row>
    <row r="7" spans="1:16" ht="15" customHeight="1">
      <c r="A7" s="3">
        <f t="shared" si="0"/>
        <v>7</v>
      </c>
      <c r="B7" s="3">
        <f t="shared" si="1"/>
        <v>0</v>
      </c>
      <c r="C7" s="25">
        <v>43407</v>
      </c>
      <c r="D7" s="15" t="str">
        <f t="shared" si="2"/>
        <v>sábado</v>
      </c>
      <c r="E7" s="1" t="str">
        <f t="shared" si="3"/>
        <v>-</v>
      </c>
      <c r="F7" s="1" t="str">
        <f t="shared" si="3"/>
        <v>-</v>
      </c>
      <c r="G7" s="1" t="str">
        <f t="shared" si="3"/>
        <v>-</v>
      </c>
      <c r="H7" s="1" t="str">
        <f t="shared" si="3"/>
        <v>-</v>
      </c>
      <c r="I7" s="2" t="str">
        <f t="shared" si="6"/>
        <v>-</v>
      </c>
      <c r="J7" s="10" t="str">
        <f t="shared" si="4"/>
        <v> </v>
      </c>
      <c r="K7" s="10" t="str">
        <f t="shared" si="5"/>
        <v> </v>
      </c>
      <c r="L7" s="10"/>
      <c r="M7" s="10"/>
      <c r="N7" s="33"/>
      <c r="O7" s="38"/>
      <c r="P7" s="33"/>
    </row>
    <row r="8" spans="1:16" ht="15" customHeight="1">
      <c r="A8" s="3">
        <f t="shared" si="0"/>
        <v>1</v>
      </c>
      <c r="B8" s="3">
        <f t="shared" si="1"/>
        <v>0</v>
      </c>
      <c r="C8" s="25">
        <v>43408</v>
      </c>
      <c r="D8" s="15" t="str">
        <f t="shared" si="2"/>
        <v>domingo</v>
      </c>
      <c r="E8" s="1" t="str">
        <f t="shared" si="3"/>
        <v>-</v>
      </c>
      <c r="F8" s="1" t="str">
        <f t="shared" si="3"/>
        <v>-</v>
      </c>
      <c r="G8" s="1" t="str">
        <f t="shared" si="3"/>
        <v>-</v>
      </c>
      <c r="H8" s="1" t="str">
        <f t="shared" si="3"/>
        <v>-</v>
      </c>
      <c r="I8" s="2" t="str">
        <f t="shared" si="6"/>
        <v>-</v>
      </c>
      <c r="J8" s="10" t="str">
        <f t="shared" si="4"/>
        <v> </v>
      </c>
      <c r="K8" s="10" t="str">
        <f t="shared" si="5"/>
        <v> </v>
      </c>
      <c r="L8" s="10"/>
      <c r="M8" s="10"/>
      <c r="N8" s="33"/>
      <c r="O8" s="38"/>
      <c r="P8" s="33"/>
    </row>
    <row r="9" spans="1:17" ht="12.75">
      <c r="A9" s="3">
        <f t="shared" si="0"/>
        <v>2</v>
      </c>
      <c r="B9" s="3">
        <f t="shared" si="1"/>
        <v>1</v>
      </c>
      <c r="C9" s="25">
        <v>43409</v>
      </c>
      <c r="D9" s="15" t="str">
        <f t="shared" si="2"/>
        <v>segunda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3"/>
      <c r="O9" s="38"/>
      <c r="P9" s="33"/>
      <c r="Q9" s="3" t="s">
        <v>35</v>
      </c>
    </row>
    <row r="10" spans="1:16" ht="12.75">
      <c r="A10" s="3">
        <f t="shared" si="0"/>
        <v>3</v>
      </c>
      <c r="B10" s="3">
        <f t="shared" si="1"/>
        <v>1</v>
      </c>
      <c r="C10" s="25">
        <v>43410</v>
      </c>
      <c r="D10" s="15" t="str">
        <f t="shared" si="2"/>
        <v>terça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3"/>
      <c r="O10" s="38"/>
      <c r="P10" s="33"/>
    </row>
    <row r="11" spans="1:16" ht="12.75">
      <c r="A11" s="3">
        <f t="shared" si="0"/>
        <v>4</v>
      </c>
      <c r="B11" s="3">
        <f t="shared" si="1"/>
        <v>1</v>
      </c>
      <c r="C11" s="25">
        <v>43411</v>
      </c>
      <c r="D11" s="15" t="str">
        <f t="shared" si="2"/>
        <v>quarta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33"/>
      <c r="O11" s="38"/>
      <c r="P11" s="33"/>
    </row>
    <row r="12" spans="1:16" ht="12.75">
      <c r="A12" s="3">
        <f t="shared" si="0"/>
        <v>5</v>
      </c>
      <c r="B12" s="3">
        <f t="shared" si="1"/>
        <v>1</v>
      </c>
      <c r="C12" s="25">
        <v>43412</v>
      </c>
      <c r="D12" s="15" t="str">
        <f t="shared" si="2"/>
        <v>quinta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33"/>
      <c r="O12" s="38"/>
      <c r="P12" s="33"/>
    </row>
    <row r="13" spans="1:16" ht="12.75">
      <c r="A13" s="3">
        <f t="shared" si="0"/>
        <v>6</v>
      </c>
      <c r="B13" s="3">
        <f t="shared" si="1"/>
        <v>1</v>
      </c>
      <c r="C13" s="25">
        <v>43413</v>
      </c>
      <c r="D13" s="15" t="str">
        <f t="shared" si="2"/>
        <v>sexta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3"/>
      <c r="O13" s="38"/>
      <c r="P13" s="33"/>
    </row>
    <row r="14" spans="1:16" ht="12.75">
      <c r="A14" s="3">
        <f t="shared" si="0"/>
        <v>7</v>
      </c>
      <c r="B14" s="3">
        <f t="shared" si="1"/>
        <v>0</v>
      </c>
      <c r="C14" s="25">
        <v>43414</v>
      </c>
      <c r="D14" s="15" t="str">
        <f t="shared" si="2"/>
        <v>sábado</v>
      </c>
      <c r="E14" s="1" t="str">
        <f t="shared" si="3"/>
        <v>-</v>
      </c>
      <c r="F14" s="1" t="str">
        <f t="shared" si="3"/>
        <v>-</v>
      </c>
      <c r="G14" s="1" t="str">
        <f t="shared" si="3"/>
        <v>-</v>
      </c>
      <c r="H14" s="1" t="str">
        <f t="shared" si="3"/>
        <v>-</v>
      </c>
      <c r="I14" s="2" t="str">
        <f t="shared" si="6"/>
        <v>-</v>
      </c>
      <c r="J14" s="10" t="str">
        <f t="shared" si="4"/>
        <v> </v>
      </c>
      <c r="K14" s="10" t="str">
        <f t="shared" si="5"/>
        <v> </v>
      </c>
      <c r="L14" s="10"/>
      <c r="M14" s="10"/>
      <c r="N14" s="33"/>
      <c r="O14" s="38"/>
      <c r="P14" s="33"/>
    </row>
    <row r="15" spans="1:17" ht="12.75">
      <c r="A15" s="3">
        <f t="shared" si="0"/>
        <v>1</v>
      </c>
      <c r="B15" s="3">
        <f t="shared" si="1"/>
        <v>0</v>
      </c>
      <c r="C15" s="25">
        <v>43415</v>
      </c>
      <c r="D15" s="15" t="str">
        <f t="shared" si="2"/>
        <v>domingo</v>
      </c>
      <c r="E15" s="1" t="str">
        <f t="shared" si="3"/>
        <v>-</v>
      </c>
      <c r="F15" s="1" t="str">
        <f t="shared" si="3"/>
        <v>-</v>
      </c>
      <c r="G15" s="1" t="str">
        <f t="shared" si="3"/>
        <v>-</v>
      </c>
      <c r="H15" s="1" t="str">
        <f t="shared" si="3"/>
        <v>-</v>
      </c>
      <c r="I15" s="2" t="str">
        <f t="shared" si="6"/>
        <v>-</v>
      </c>
      <c r="J15" s="10" t="str">
        <f t="shared" si="4"/>
        <v> </v>
      </c>
      <c r="K15" s="10" t="str">
        <f t="shared" si="5"/>
        <v> </v>
      </c>
      <c r="L15" s="10"/>
      <c r="M15" s="10"/>
      <c r="N15" s="33"/>
      <c r="O15" s="38"/>
      <c r="P15" s="33"/>
      <c r="Q15" s="3" t="s">
        <v>35</v>
      </c>
    </row>
    <row r="16" spans="1:16" ht="12.75">
      <c r="A16" s="3">
        <f t="shared" si="0"/>
        <v>2</v>
      </c>
      <c r="B16" s="3">
        <f t="shared" si="1"/>
        <v>1</v>
      </c>
      <c r="C16" s="25">
        <v>43416</v>
      </c>
      <c r="D16" s="15" t="str">
        <f t="shared" si="2"/>
        <v>segunda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3"/>
      <c r="O16" s="38"/>
      <c r="P16" s="33"/>
    </row>
    <row r="17" spans="1:16" ht="12.75">
      <c r="A17" s="3">
        <f t="shared" si="0"/>
        <v>3</v>
      </c>
      <c r="B17" s="3">
        <f t="shared" si="1"/>
        <v>1</v>
      </c>
      <c r="C17" s="25">
        <v>43417</v>
      </c>
      <c r="D17" s="15" t="str">
        <f t="shared" si="2"/>
        <v>terça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3"/>
      <c r="O17" s="38"/>
      <c r="P17" s="33"/>
    </row>
    <row r="18" spans="1:16" ht="12.75">
      <c r="A18" s="3">
        <f t="shared" si="0"/>
        <v>4</v>
      </c>
      <c r="B18" s="3">
        <v>1</v>
      </c>
      <c r="C18" s="25">
        <v>43418</v>
      </c>
      <c r="D18" s="15" t="str">
        <f t="shared" si="2"/>
        <v>quarta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33"/>
      <c r="O18" s="38"/>
      <c r="P18" s="33"/>
    </row>
    <row r="19" spans="1:16" ht="12.75">
      <c r="A19" s="3">
        <f t="shared" si="0"/>
        <v>5</v>
      </c>
      <c r="B19" s="3">
        <f t="shared" si="1"/>
        <v>1</v>
      </c>
      <c r="C19" s="25">
        <v>43419</v>
      </c>
      <c r="D19" s="15" t="str">
        <f t="shared" si="2"/>
        <v>quinta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33"/>
      <c r="O19" s="38"/>
      <c r="P19" s="33"/>
    </row>
    <row r="20" spans="1:16" ht="12.75">
      <c r="A20" s="3">
        <f t="shared" si="0"/>
        <v>6</v>
      </c>
      <c r="B20" s="3">
        <f t="shared" si="1"/>
        <v>1</v>
      </c>
      <c r="C20" s="25">
        <v>43420</v>
      </c>
      <c r="D20" s="15" t="str">
        <f t="shared" si="2"/>
        <v>sexta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3"/>
      <c r="O20" s="38"/>
      <c r="P20" s="33"/>
    </row>
    <row r="21" spans="1:16" ht="12.75">
      <c r="A21" s="3">
        <f t="shared" si="0"/>
        <v>7</v>
      </c>
      <c r="B21" s="3">
        <f t="shared" si="1"/>
        <v>0</v>
      </c>
      <c r="C21" s="25">
        <v>43421</v>
      </c>
      <c r="D21" s="15" t="str">
        <f t="shared" si="2"/>
        <v>sábado</v>
      </c>
      <c r="E21" s="1" t="str">
        <f t="shared" si="3"/>
        <v>-</v>
      </c>
      <c r="F21" s="1" t="str">
        <f t="shared" si="3"/>
        <v>-</v>
      </c>
      <c r="G21" s="1" t="str">
        <f t="shared" si="3"/>
        <v>-</v>
      </c>
      <c r="H21" s="1" t="str">
        <f t="shared" si="3"/>
        <v>-</v>
      </c>
      <c r="I21" s="2" t="str">
        <f t="shared" si="6"/>
        <v>-</v>
      </c>
      <c r="J21" s="10" t="str">
        <f t="shared" si="4"/>
        <v> </v>
      </c>
      <c r="K21" s="10" t="str">
        <f t="shared" si="5"/>
        <v> </v>
      </c>
      <c r="L21" s="10"/>
      <c r="M21" s="10"/>
      <c r="N21" s="33"/>
      <c r="O21" s="38"/>
      <c r="P21" s="33"/>
    </row>
    <row r="22" spans="1:16" ht="12.75">
      <c r="A22" s="3">
        <f t="shared" si="0"/>
        <v>1</v>
      </c>
      <c r="B22" s="3">
        <f t="shared" si="1"/>
        <v>0</v>
      </c>
      <c r="C22" s="25">
        <v>43422</v>
      </c>
      <c r="D22" s="15" t="str">
        <f t="shared" si="2"/>
        <v>domingo</v>
      </c>
      <c r="E22" s="1" t="str">
        <f t="shared" si="3"/>
        <v>-</v>
      </c>
      <c r="F22" s="1" t="str">
        <f t="shared" si="3"/>
        <v>-</v>
      </c>
      <c r="G22" s="1" t="str">
        <f t="shared" si="3"/>
        <v>-</v>
      </c>
      <c r="H22" s="1" t="str">
        <f t="shared" si="3"/>
        <v>-</v>
      </c>
      <c r="I22" s="2" t="str">
        <f t="shared" si="6"/>
        <v>-</v>
      </c>
      <c r="J22" s="10" t="str">
        <f>IF(I22="-"," ",(8/24))</f>
        <v> </v>
      </c>
      <c r="K22" s="10" t="str">
        <f>IF(B22=0," ",8)</f>
        <v> </v>
      </c>
      <c r="L22" s="10"/>
      <c r="M22" s="10"/>
      <c r="N22" s="33"/>
      <c r="O22" s="38"/>
      <c r="P22" s="33"/>
    </row>
    <row r="23" spans="1:16" ht="12.75">
      <c r="A23" s="3">
        <f t="shared" si="0"/>
        <v>2</v>
      </c>
      <c r="B23" s="3">
        <f t="shared" si="1"/>
        <v>1</v>
      </c>
      <c r="C23" s="25">
        <v>43423</v>
      </c>
      <c r="D23" s="15" t="str">
        <f t="shared" si="2"/>
        <v>segunda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3"/>
      <c r="O23" s="38"/>
      <c r="P23" s="33"/>
    </row>
    <row r="24" spans="1:16" ht="12.75">
      <c r="A24" s="3">
        <f t="shared" si="0"/>
        <v>3</v>
      </c>
      <c r="B24" s="3">
        <f t="shared" si="1"/>
        <v>1</v>
      </c>
      <c r="C24" s="25">
        <v>43424</v>
      </c>
      <c r="D24" s="15" t="str">
        <f t="shared" si="2"/>
        <v>terça</v>
      </c>
      <c r="E24" s="1">
        <f aca="true" t="shared" si="7" ref="E24:H35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3"/>
      <c r="O24" s="38"/>
      <c r="P24" s="33"/>
    </row>
    <row r="25" spans="1:16" ht="12.75">
      <c r="A25" s="3">
        <f t="shared" si="0"/>
        <v>4</v>
      </c>
      <c r="B25" s="3">
        <f t="shared" si="1"/>
        <v>1</v>
      </c>
      <c r="C25" s="25">
        <v>43425</v>
      </c>
      <c r="D25" s="15" t="str">
        <f t="shared" si="2"/>
        <v>quarta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33"/>
      <c r="O25" s="38"/>
      <c r="P25" s="33"/>
    </row>
    <row r="26" spans="1:16" ht="12.75">
      <c r="A26" s="3">
        <f t="shared" si="0"/>
        <v>5</v>
      </c>
      <c r="B26" s="3">
        <f t="shared" si="1"/>
        <v>1</v>
      </c>
      <c r="C26" s="25">
        <v>43426</v>
      </c>
      <c r="D26" s="15" t="str">
        <f t="shared" si="2"/>
        <v>quinta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33"/>
      <c r="O26" s="38"/>
      <c r="P26" s="33"/>
    </row>
    <row r="27" spans="1:16" ht="12.75">
      <c r="A27" s="3">
        <f t="shared" si="0"/>
        <v>6</v>
      </c>
      <c r="B27" s="3">
        <f t="shared" si="1"/>
        <v>1</v>
      </c>
      <c r="C27" s="25">
        <v>43427</v>
      </c>
      <c r="D27" s="15" t="str">
        <f t="shared" si="2"/>
        <v>sexta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3"/>
      <c r="O27" s="38"/>
      <c r="P27" s="33"/>
    </row>
    <row r="28" spans="1:16" ht="12.75">
      <c r="A28" s="3">
        <f t="shared" si="0"/>
        <v>7</v>
      </c>
      <c r="B28" s="3">
        <f t="shared" si="1"/>
        <v>0</v>
      </c>
      <c r="C28" s="25">
        <v>43428</v>
      </c>
      <c r="D28" s="15" t="str">
        <f t="shared" si="2"/>
        <v>sábado</v>
      </c>
      <c r="E28" s="1" t="str">
        <f t="shared" si="7"/>
        <v>-</v>
      </c>
      <c r="F28" s="1" t="str">
        <f t="shared" si="7"/>
        <v>-</v>
      </c>
      <c r="G28" s="1" t="str">
        <f t="shared" si="7"/>
        <v>-</v>
      </c>
      <c r="H28" s="1" t="str">
        <f t="shared" si="7"/>
        <v>-</v>
      </c>
      <c r="I28" s="2" t="str">
        <f t="shared" si="6"/>
        <v>-</v>
      </c>
      <c r="J28" s="10" t="str">
        <f t="shared" si="4"/>
        <v> </v>
      </c>
      <c r="K28" s="10" t="str">
        <f t="shared" si="5"/>
        <v> </v>
      </c>
      <c r="L28" s="10"/>
      <c r="M28" s="10"/>
      <c r="N28" s="33"/>
      <c r="O28" s="38"/>
      <c r="P28" s="33"/>
    </row>
    <row r="29" spans="1:16" ht="12.75">
      <c r="A29" s="3">
        <f t="shared" si="0"/>
        <v>1</v>
      </c>
      <c r="B29" s="3">
        <f t="shared" si="1"/>
        <v>0</v>
      </c>
      <c r="C29" s="25">
        <v>43429</v>
      </c>
      <c r="D29" s="15" t="str">
        <f t="shared" si="2"/>
        <v>domingo</v>
      </c>
      <c r="E29" s="1" t="str">
        <f t="shared" si="7"/>
        <v>-</v>
      </c>
      <c r="F29" s="1" t="str">
        <f t="shared" si="7"/>
        <v>-</v>
      </c>
      <c r="G29" s="1" t="str">
        <f t="shared" si="7"/>
        <v>-</v>
      </c>
      <c r="H29" s="1" t="str">
        <f t="shared" si="7"/>
        <v>-</v>
      </c>
      <c r="I29" s="2" t="str">
        <f t="shared" si="6"/>
        <v>-</v>
      </c>
      <c r="J29" s="10" t="str">
        <f t="shared" si="4"/>
        <v> </v>
      </c>
      <c r="K29" s="10" t="str">
        <f t="shared" si="5"/>
        <v> </v>
      </c>
      <c r="L29" s="10"/>
      <c r="M29" s="10"/>
      <c r="N29" s="33"/>
      <c r="O29" s="38"/>
      <c r="P29" s="33"/>
    </row>
    <row r="30" spans="1:16" ht="12.75">
      <c r="A30" s="3">
        <f t="shared" si="0"/>
        <v>2</v>
      </c>
      <c r="B30" s="3">
        <f t="shared" si="1"/>
        <v>1</v>
      </c>
      <c r="C30" s="25">
        <v>43430</v>
      </c>
      <c r="D30" s="15" t="str">
        <f t="shared" si="2"/>
        <v>segunda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3"/>
      <c r="O30" s="38"/>
      <c r="P30" s="33"/>
    </row>
    <row r="31" spans="1:16" ht="12.75">
      <c r="A31" s="3">
        <f t="shared" si="0"/>
        <v>3</v>
      </c>
      <c r="B31" s="3">
        <f t="shared" si="1"/>
        <v>1</v>
      </c>
      <c r="C31" s="25">
        <v>43431</v>
      </c>
      <c r="D31" s="15" t="str">
        <f t="shared" si="2"/>
        <v>terça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3"/>
      <c r="O31" s="38"/>
      <c r="P31" s="33"/>
    </row>
    <row r="32" spans="1:16" ht="12.75">
      <c r="A32" s="3">
        <f t="shared" si="0"/>
        <v>4</v>
      </c>
      <c r="B32" s="3">
        <f t="shared" si="1"/>
        <v>1</v>
      </c>
      <c r="C32" s="25">
        <v>43432</v>
      </c>
      <c r="D32" s="15" t="str">
        <f t="shared" si="2"/>
        <v>quarta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33"/>
      <c r="O32" s="38"/>
      <c r="P32" s="33"/>
    </row>
    <row r="33" spans="1:16" ht="12.75">
      <c r="A33" s="3">
        <f t="shared" si="0"/>
        <v>5</v>
      </c>
      <c r="B33" s="3">
        <f t="shared" si="1"/>
        <v>1</v>
      </c>
      <c r="C33" s="25">
        <v>43433</v>
      </c>
      <c r="D33" s="15" t="str">
        <f t="shared" si="2"/>
        <v>quinta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33"/>
      <c r="O33" s="38"/>
      <c r="P33" s="33"/>
    </row>
    <row r="34" spans="1:16" ht="12.75">
      <c r="A34" s="3">
        <f t="shared" si="0"/>
        <v>6</v>
      </c>
      <c r="B34" s="3">
        <f t="shared" si="1"/>
        <v>1</v>
      </c>
      <c r="C34" s="25">
        <v>43434</v>
      </c>
      <c r="D34" s="15" t="str">
        <f t="shared" si="2"/>
        <v>sexta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33"/>
      <c r="O34" s="38"/>
      <c r="P34" s="33"/>
    </row>
    <row r="35" spans="1:17" s="16" customFormat="1" ht="12.75">
      <c r="A35" s="3">
        <f t="shared" si="0"/>
        <v>7</v>
      </c>
      <c r="B35" s="3">
        <v>0</v>
      </c>
      <c r="C35" s="25">
        <v>43435</v>
      </c>
      <c r="D35" s="11" t="str">
        <f t="shared" si="2"/>
        <v>sábado</v>
      </c>
      <c r="E35" s="1" t="str">
        <f t="shared" si="7"/>
        <v>-</v>
      </c>
      <c r="F35" s="1" t="str">
        <f t="shared" si="7"/>
        <v>-</v>
      </c>
      <c r="G35" s="1" t="str">
        <f t="shared" si="7"/>
        <v>-</v>
      </c>
      <c r="H35" s="1" t="str">
        <f t="shared" si="7"/>
        <v>-</v>
      </c>
      <c r="I35" s="2" t="str">
        <f t="shared" si="6"/>
        <v>-</v>
      </c>
      <c r="J35" s="10"/>
      <c r="K35" s="10"/>
      <c r="L35" s="10"/>
      <c r="M35" s="10"/>
      <c r="N35" s="33"/>
      <c r="O35" s="38"/>
      <c r="P35" s="33"/>
      <c r="Q35" s="3"/>
    </row>
    <row r="36" spans="1:17" ht="22.5" customHeight="1">
      <c r="A36" s="16"/>
      <c r="B36" s="16" t="e">
        <f>#REF!*#REF!</f>
        <v>#REF!</v>
      </c>
      <c r="C36" s="15"/>
      <c r="D36" s="15"/>
      <c r="E36" s="34"/>
      <c r="F36" s="34"/>
      <c r="G36" s="34"/>
      <c r="H36" s="34"/>
      <c r="I36" s="34"/>
      <c r="J36" s="35" t="e">
        <f>#REF!*24</f>
        <v>#REF!</v>
      </c>
      <c r="K36" s="35"/>
      <c r="L36" s="35"/>
      <c r="M36" s="15"/>
      <c r="N36" s="36"/>
      <c r="O36" s="15"/>
      <c r="P36" s="15"/>
      <c r="Q36" s="16"/>
    </row>
    <row r="37" spans="2:16" ht="22.5" customHeight="1">
      <c r="B37" s="12"/>
      <c r="C37" s="37" t="s">
        <v>48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12.75">
      <c r="B38" s="12"/>
      <c r="C38" s="37" t="s">
        <v>49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8">
    <mergeCell ref="C37:P37"/>
    <mergeCell ref="C38:P38"/>
    <mergeCell ref="C1:P1"/>
    <mergeCell ref="C2:L2"/>
    <mergeCell ref="C3:I3"/>
    <mergeCell ref="L3:M3"/>
    <mergeCell ref="N3:P3"/>
    <mergeCell ref="O4:O35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</dc:creator>
  <cp:keywords/>
  <dc:description/>
  <cp:lastModifiedBy>Deborah Leao Sousa Silva</cp:lastModifiedBy>
  <cp:lastPrinted>2017-12-07T13:57:29Z</cp:lastPrinted>
  <dcterms:created xsi:type="dcterms:W3CDTF">2013-10-07T18:38:34Z</dcterms:created>
  <dcterms:modified xsi:type="dcterms:W3CDTF">2018-09-11T11:41:08Z</dcterms:modified>
  <cp:category/>
  <cp:version/>
  <cp:contentType/>
  <cp:contentStatus/>
</cp:coreProperties>
</file>